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385" activeTab="5"/>
  </bookViews>
  <sheets>
    <sheet name="1_ALTERNANZA" sheetId="6" r:id="rId1"/>
    <sheet name="2_INVALSI" sheetId="3" r:id="rId2"/>
    <sheet name="OUTCOMES" sheetId="1" r:id="rId3"/>
    <sheet name="4_CHEATING" sheetId="4" r:id="rId4"/>
    <sheet name="5_CITTADINANZA" sheetId="5" r:id="rId5"/>
    <sheet name="VARIANZA TERMINARE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E10" i="5"/>
  <c r="E11" i="5" l="1"/>
  <c r="I16" i="7" l="1"/>
  <c r="I13" i="7"/>
  <c r="J13" i="7"/>
  <c r="K13" i="7"/>
  <c r="L13" i="7"/>
  <c r="M13" i="7"/>
  <c r="I14" i="7"/>
  <c r="J14" i="7"/>
  <c r="K14" i="7"/>
  <c r="L14" i="7"/>
  <c r="M14" i="7"/>
  <c r="I15" i="7"/>
  <c r="J15" i="7"/>
  <c r="K15" i="7"/>
  <c r="L15" i="7"/>
  <c r="M15" i="7"/>
  <c r="J16" i="7"/>
  <c r="K16" i="7"/>
  <c r="L16" i="7"/>
  <c r="M16" i="7"/>
  <c r="J12" i="7"/>
  <c r="K12" i="7"/>
  <c r="L12" i="7"/>
  <c r="M12" i="7"/>
  <c r="I12" i="7"/>
  <c r="S16" i="7"/>
  <c r="R16" i="7"/>
  <c r="Q16" i="7"/>
  <c r="P16" i="7"/>
  <c r="O16" i="7"/>
  <c r="S15" i="7"/>
  <c r="R15" i="7"/>
  <c r="Q15" i="7"/>
  <c r="P15" i="7"/>
  <c r="O15" i="7"/>
  <c r="S14" i="7"/>
  <c r="R14" i="7"/>
  <c r="Q14" i="7"/>
  <c r="P14" i="7"/>
  <c r="O14" i="7"/>
  <c r="S13" i="7"/>
  <c r="R13" i="7"/>
  <c r="Q13" i="7"/>
  <c r="P13" i="7"/>
  <c r="O13" i="7"/>
  <c r="S12" i="7"/>
  <c r="R12" i="7"/>
  <c r="Q12" i="7"/>
  <c r="P12" i="7"/>
  <c r="O12" i="7"/>
  <c r="D13" i="7"/>
  <c r="E13" i="7"/>
  <c r="F13" i="7"/>
  <c r="G13" i="7"/>
  <c r="D14" i="7"/>
  <c r="E14" i="7"/>
  <c r="F14" i="7"/>
  <c r="G14" i="7"/>
  <c r="D15" i="7"/>
  <c r="E15" i="7"/>
  <c r="F15" i="7"/>
  <c r="G15" i="7"/>
  <c r="D16" i="7"/>
  <c r="E16" i="7"/>
  <c r="F16" i="7"/>
  <c r="G16" i="7"/>
  <c r="D12" i="7"/>
  <c r="E12" i="7"/>
  <c r="F12" i="7"/>
  <c r="G12" i="7"/>
  <c r="C12" i="7"/>
  <c r="C13" i="7"/>
  <c r="C14" i="7"/>
  <c r="C15" i="7"/>
  <c r="C16" i="7"/>
  <c r="D6" i="7"/>
  <c r="G6" i="7"/>
  <c r="F6" i="7"/>
  <c r="E6" i="7"/>
  <c r="D8" i="5"/>
  <c r="D10" i="5"/>
  <c r="F13" i="5"/>
  <c r="E13" i="5"/>
  <c r="D13" i="5"/>
  <c r="F12" i="5"/>
  <c r="E12" i="5"/>
  <c r="D12" i="5"/>
  <c r="F11" i="5"/>
  <c r="D11" i="5"/>
  <c r="F10" i="5"/>
  <c r="F9" i="5"/>
  <c r="D9" i="5"/>
  <c r="F8" i="5"/>
  <c r="U17" i="4"/>
  <c r="T17" i="4"/>
  <c r="S17" i="4"/>
  <c r="R17" i="4"/>
  <c r="P17" i="4"/>
  <c r="O17" i="4"/>
  <c r="N17" i="4"/>
  <c r="M17" i="4"/>
  <c r="K17" i="4"/>
  <c r="J17" i="4"/>
  <c r="I17" i="4"/>
  <c r="H17" i="4"/>
  <c r="F17" i="4"/>
  <c r="E17" i="4"/>
  <c r="D17" i="4"/>
  <c r="C17" i="4"/>
  <c r="R10" i="4"/>
  <c r="N10" i="4"/>
  <c r="J10" i="4"/>
  <c r="G10" i="4"/>
  <c r="U7" i="4"/>
  <c r="T7" i="4"/>
  <c r="N7" i="4"/>
  <c r="R7" i="4" s="1"/>
  <c r="J7" i="4"/>
  <c r="G7" i="4"/>
  <c r="V7" i="4" l="1"/>
  <c r="V17" i="4"/>
  <c r="W17" i="4"/>
  <c r="Y17" i="4"/>
  <c r="X17" i="4"/>
  <c r="Y27" i="1"/>
  <c r="X27" i="1"/>
  <c r="W27" i="1"/>
  <c r="Y26" i="1"/>
  <c r="X26" i="1"/>
  <c r="W26" i="1"/>
  <c r="Y25" i="1"/>
  <c r="X25" i="1"/>
  <c r="W25" i="1"/>
  <c r="Y24" i="1"/>
  <c r="X24" i="1"/>
  <c r="W24" i="1"/>
  <c r="Y23" i="1"/>
  <c r="X23" i="1"/>
  <c r="W23" i="1"/>
  <c r="W11" i="1"/>
  <c r="X11" i="1"/>
  <c r="Y11" i="1"/>
  <c r="W12" i="1"/>
  <c r="X12" i="1"/>
  <c r="Y12" i="1"/>
  <c r="W13" i="1"/>
  <c r="X13" i="1"/>
  <c r="Y13" i="1"/>
  <c r="W14" i="1"/>
  <c r="X14" i="1"/>
  <c r="Y14" i="1"/>
  <c r="Y10" i="1"/>
  <c r="X10" i="1"/>
  <c r="W10" i="1"/>
  <c r="V27" i="1"/>
  <c r="T24" i="1"/>
  <c r="R23" i="1"/>
  <c r="T27" i="1"/>
  <c r="R27" i="1"/>
  <c r="V26" i="1"/>
  <c r="T26" i="1"/>
  <c r="R26" i="1"/>
  <c r="V25" i="1"/>
  <c r="T25" i="1"/>
  <c r="R25" i="1"/>
  <c r="V24" i="1"/>
  <c r="R24" i="1"/>
  <c r="V23" i="1"/>
  <c r="T23" i="1"/>
  <c r="O27" i="1"/>
  <c r="M25" i="1"/>
  <c r="K23" i="1"/>
  <c r="M27" i="1"/>
  <c r="K27" i="1"/>
  <c r="O26" i="1"/>
  <c r="M26" i="1"/>
  <c r="K26" i="1"/>
  <c r="O25" i="1"/>
  <c r="K25" i="1"/>
  <c r="O24" i="1"/>
  <c r="M24" i="1"/>
  <c r="K24" i="1"/>
  <c r="O23" i="1"/>
  <c r="M23" i="1"/>
  <c r="R11" i="1"/>
  <c r="T11" i="1"/>
  <c r="V11" i="1"/>
  <c r="R12" i="1"/>
  <c r="T12" i="1"/>
  <c r="V12" i="1"/>
  <c r="R13" i="1"/>
  <c r="T13" i="1"/>
  <c r="V13" i="1"/>
  <c r="R14" i="1"/>
  <c r="T14" i="1"/>
  <c r="V14" i="1"/>
  <c r="V10" i="1"/>
  <c r="T10" i="1"/>
  <c r="R10" i="1"/>
  <c r="O10" i="1"/>
  <c r="M13" i="1"/>
  <c r="K11" i="1"/>
  <c r="M11" i="1"/>
  <c r="O11" i="1"/>
  <c r="K12" i="1"/>
  <c r="M12" i="1"/>
  <c r="O12" i="1"/>
  <c r="K13" i="1"/>
  <c r="O13" i="1"/>
  <c r="K14" i="1"/>
  <c r="M14" i="1"/>
  <c r="O14" i="1"/>
  <c r="M10" i="1"/>
  <c r="K10" i="1"/>
  <c r="Y28" i="6"/>
  <c r="X26" i="6"/>
  <c r="W24" i="6"/>
  <c r="R26" i="6"/>
  <c r="V28" i="6"/>
  <c r="R25" i="6"/>
  <c r="T25" i="6"/>
  <c r="V25" i="6"/>
  <c r="T26" i="6"/>
  <c r="V26" i="6"/>
  <c r="R27" i="6"/>
  <c r="T27" i="6"/>
  <c r="V27" i="6"/>
  <c r="R28" i="6"/>
  <c r="T28" i="6"/>
  <c r="V24" i="6"/>
  <c r="T24" i="6"/>
  <c r="R24" i="6"/>
  <c r="O24" i="6"/>
  <c r="M24" i="6"/>
  <c r="K24" i="6"/>
  <c r="K25" i="6"/>
  <c r="M25" i="6"/>
  <c r="O25" i="6"/>
  <c r="K26" i="6"/>
  <c r="M26" i="6"/>
  <c r="O26" i="6"/>
  <c r="K27" i="6"/>
  <c r="M27" i="6"/>
  <c r="O27" i="6"/>
  <c r="K28" i="6"/>
  <c r="M28" i="6"/>
  <c r="O28" i="6"/>
  <c r="Y12" i="6"/>
  <c r="X13" i="6"/>
  <c r="W11" i="6"/>
  <c r="T12" i="6"/>
  <c r="T13" i="6"/>
  <c r="T14" i="6"/>
  <c r="V14" i="6"/>
  <c r="T15" i="6"/>
  <c r="T11" i="6"/>
  <c r="K12" i="6"/>
  <c r="M12" i="6"/>
  <c r="R12" i="6" s="1"/>
  <c r="O12" i="6"/>
  <c r="V12" i="6" s="1"/>
  <c r="K13" i="6"/>
  <c r="M13" i="6"/>
  <c r="R13" i="6" s="1"/>
  <c r="O13" i="6"/>
  <c r="V13" i="6" s="1"/>
  <c r="K14" i="6"/>
  <c r="M14" i="6"/>
  <c r="R14" i="6" s="1"/>
  <c r="O14" i="6"/>
  <c r="K15" i="6"/>
  <c r="M15" i="6"/>
  <c r="R15" i="6" s="1"/>
  <c r="O15" i="6"/>
  <c r="V15" i="6" s="1"/>
  <c r="O11" i="6"/>
  <c r="V11" i="6" s="1"/>
  <c r="M11" i="6"/>
  <c r="R11" i="6" s="1"/>
  <c r="K11" i="6"/>
  <c r="AI25" i="3"/>
  <c r="AG21" i="3"/>
  <c r="AJ26" i="3"/>
  <c r="AI26" i="3"/>
  <c r="AH26" i="3"/>
  <c r="AG26" i="3"/>
  <c r="AJ25" i="3"/>
  <c r="AH25" i="3"/>
  <c r="AG25" i="3"/>
  <c r="AJ24" i="3"/>
  <c r="AI24" i="3"/>
  <c r="AH24" i="3"/>
  <c r="AG24" i="3"/>
  <c r="AJ23" i="3"/>
  <c r="AI23" i="3"/>
  <c r="AH23" i="3"/>
  <c r="AG23" i="3"/>
  <c r="AJ22" i="3"/>
  <c r="AI22" i="3"/>
  <c r="AH22" i="3"/>
  <c r="AG22" i="3"/>
  <c r="AJ21" i="3"/>
  <c r="AI21" i="3"/>
  <c r="AH21" i="3"/>
  <c r="Y23" i="3"/>
  <c r="AA23" i="3"/>
  <c r="AC23" i="3"/>
  <c r="AE23" i="3"/>
  <c r="Y24" i="3"/>
  <c r="AA24" i="3"/>
  <c r="AC24" i="3"/>
  <c r="AE24" i="3"/>
  <c r="Y25" i="3"/>
  <c r="AA25" i="3"/>
  <c r="AC25" i="3"/>
  <c r="AE25" i="3"/>
  <c r="Y26" i="3"/>
  <c r="AA26" i="3"/>
  <c r="AC26" i="3"/>
  <c r="AE26" i="3"/>
  <c r="AE22" i="3"/>
  <c r="AC22" i="3"/>
  <c r="AA22" i="3"/>
  <c r="Y22" i="3"/>
  <c r="T24" i="3"/>
  <c r="P23" i="3"/>
  <c r="R23" i="3"/>
  <c r="T23" i="3"/>
  <c r="V23" i="3"/>
  <c r="P24" i="3"/>
  <c r="R24" i="3"/>
  <c r="V24" i="3"/>
  <c r="P25" i="3"/>
  <c r="R25" i="3"/>
  <c r="T25" i="3"/>
  <c r="V25" i="3"/>
  <c r="P26" i="3"/>
  <c r="R26" i="3"/>
  <c r="T26" i="3"/>
  <c r="V26" i="3"/>
  <c r="V22" i="3"/>
  <c r="T22" i="3"/>
  <c r="R22" i="3"/>
  <c r="P22" i="3"/>
  <c r="P11" i="3"/>
  <c r="R11" i="3"/>
  <c r="T11" i="3"/>
  <c r="V11" i="3"/>
  <c r="P12" i="3"/>
  <c r="R12" i="3"/>
  <c r="T12" i="3"/>
  <c r="V12" i="3"/>
  <c r="P13" i="3"/>
  <c r="R13" i="3"/>
  <c r="T13" i="3"/>
  <c r="V13" i="3"/>
  <c r="P14" i="3"/>
  <c r="R14" i="3"/>
  <c r="T14" i="3"/>
  <c r="V14" i="3"/>
  <c r="Y11" i="3"/>
  <c r="AA11" i="3"/>
  <c r="AC11" i="3"/>
  <c r="AE11" i="3"/>
  <c r="Y12" i="3"/>
  <c r="AA12" i="3"/>
  <c r="AC12" i="3"/>
  <c r="AE12" i="3"/>
  <c r="Y13" i="3"/>
  <c r="AA13" i="3"/>
  <c r="AC13" i="3"/>
  <c r="AE13" i="3"/>
  <c r="Y14" i="3"/>
  <c r="AA14" i="3"/>
  <c r="AC14" i="3"/>
  <c r="AE14" i="3"/>
  <c r="AE10" i="3"/>
  <c r="AC10" i="3"/>
  <c r="AA10" i="3"/>
  <c r="Y10" i="3"/>
  <c r="V10" i="3"/>
  <c r="T10" i="3"/>
  <c r="R10" i="3"/>
  <c r="P10" i="3"/>
  <c r="AG9" i="3"/>
  <c r="AG10" i="3"/>
  <c r="AH10" i="3"/>
  <c r="AI10" i="3"/>
  <c r="AJ10" i="3"/>
  <c r="AG11" i="3"/>
  <c r="AH11" i="3"/>
  <c r="AI11" i="3"/>
  <c r="AJ11" i="3"/>
  <c r="AG12" i="3"/>
  <c r="AH12" i="3"/>
  <c r="AI12" i="3"/>
  <c r="AJ12" i="3"/>
  <c r="AG13" i="3"/>
  <c r="AH13" i="3"/>
  <c r="AI13" i="3"/>
  <c r="AJ13" i="3"/>
  <c r="AG14" i="3"/>
  <c r="AH14" i="3"/>
  <c r="AI14" i="3"/>
  <c r="AJ14" i="3"/>
  <c r="AJ9" i="3"/>
  <c r="AI9" i="3"/>
  <c r="AH9" i="3"/>
  <c r="X28" i="6"/>
  <c r="W28" i="6"/>
  <c r="Y27" i="6"/>
  <c r="X27" i="6"/>
  <c r="W27" i="6"/>
  <c r="Y26" i="6"/>
  <c r="W26" i="6"/>
  <c r="Y25" i="6"/>
  <c r="X25" i="6"/>
  <c r="W25" i="6"/>
  <c r="Y24" i="6"/>
  <c r="X24" i="6"/>
  <c r="W12" i="6"/>
  <c r="X12" i="6"/>
  <c r="W13" i="6"/>
  <c r="Y13" i="6"/>
  <c r="W14" i="6"/>
  <c r="X14" i="6"/>
  <c r="Y14" i="6"/>
  <c r="W15" i="6"/>
  <c r="X15" i="6"/>
  <c r="Y15" i="6"/>
  <c r="Y11" i="6"/>
  <c r="X11" i="6"/>
</calcChain>
</file>

<file path=xl/comments1.xml><?xml version="1.0" encoding="utf-8"?>
<comments xmlns="http://schemas.openxmlformats.org/spreadsheetml/2006/main">
  <authors>
    <author>Utente Windows</author>
  </authors>
  <commentList>
    <comment ref="G14" authorId="0">
      <text>
        <r>
          <rPr>
            <b/>
            <sz val="9"/>
            <color indexed="81"/>
            <rFont val="Tahoma"/>
            <family val="2"/>
          </rPr>
          <t>Utente Windows:</t>
        </r>
        <r>
          <rPr>
            <sz val="9"/>
            <color indexed="81"/>
            <rFont val="Tahoma"/>
            <family val="2"/>
          </rPr>
          <t xml:space="preserve">
INSERIRE VALORI AREA RISULTATI INVALSI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Utente Windows:</t>
        </r>
        <r>
          <rPr>
            <sz val="9"/>
            <color indexed="81"/>
            <rFont val="Tahoma"/>
            <family val="2"/>
          </rPr>
          <t xml:space="preserve">
INSERIRE VALORI AREA RISULTATI INVALSI</t>
        </r>
      </text>
    </comment>
    <comment ref="Q14" authorId="0">
      <text>
        <r>
          <rPr>
            <b/>
            <sz val="9"/>
            <color indexed="81"/>
            <rFont val="Tahoma"/>
            <family val="2"/>
          </rPr>
          <t>Utente Windows:</t>
        </r>
        <r>
          <rPr>
            <sz val="9"/>
            <color indexed="81"/>
            <rFont val="Tahoma"/>
            <family val="2"/>
          </rPr>
          <t xml:space="preserve">
INSERIRE VALORI AREA RISULTATI INVALSI</t>
        </r>
      </text>
    </comment>
  </commentList>
</comments>
</file>

<file path=xl/sharedStrings.xml><?xml version="1.0" encoding="utf-8"?>
<sst xmlns="http://schemas.openxmlformats.org/spreadsheetml/2006/main" count="610" uniqueCount="247">
  <si>
    <r>
      <t>B). PRIORITA’ 3</t>
    </r>
    <r>
      <rPr>
        <b/>
        <vertAlign val="superscript"/>
        <sz val="10"/>
        <color theme="1"/>
        <rFont val="Times New Roman"/>
        <family val="1"/>
      </rPr>
      <t>a</t>
    </r>
  </si>
  <si>
    <t>OUTCOMES</t>
  </si>
  <si>
    <t>TRAGUARDI</t>
  </si>
  <si>
    <r>
      <t xml:space="preserve">Criterio A): Migliorare progressivamente la qualità e affidabilità delle misurazioni degli outcomes post-diploma </t>
    </r>
    <r>
      <rPr>
        <b/>
        <u/>
        <sz val="10"/>
        <color theme="1"/>
        <rFont val="Times New Roman"/>
        <family val="1"/>
      </rPr>
      <t>area lavorativa</t>
    </r>
  </si>
  <si>
    <t>Indicatore 1°: % di studenti coinvolti nel monitoraggio per anno di indagine</t>
  </si>
  <si>
    <t>Indicatore 2°: Numero di strumenti di rilevazione utilizzati</t>
  </si>
  <si>
    <t>Indicatore 3°: Numero di rilevazioni effettuati x numero di studenti rispondenti</t>
  </si>
  <si>
    <t>Indicatore 4°: Differenza (+-) tra il primo e l’ultimo anno di rilevazione</t>
  </si>
  <si>
    <t>ESITI</t>
  </si>
  <si>
    <t>Risultati attesi al 1° Anno</t>
  </si>
  <si>
    <t>Risultati attesi al 2° Anno</t>
  </si>
  <si>
    <t>Risultati attesi al 3° Anno</t>
  </si>
  <si>
    <t>Differenza tra il 3° e il 1° anno</t>
  </si>
  <si>
    <t>RISULTATI A DISTANZA</t>
  </si>
  <si>
    <t>Elaborare strumenti di misurazione dei risultati a distanza</t>
  </si>
  <si>
    <t xml:space="preserve">Elaborare un sistema di monitoraggio continuo degli outcomes </t>
  </si>
  <si>
    <t>% Studenti coinvolti</t>
  </si>
  <si>
    <t>N. strumenti</t>
  </si>
  <si>
    <t xml:space="preserve"> N. Rilevazioni</t>
  </si>
  <si>
    <t>D</t>
  </si>
  <si>
    <t>Ist.</t>
  </si>
  <si>
    <t>L</t>
  </si>
  <si>
    <t>PS</t>
  </si>
  <si>
    <t>PL</t>
  </si>
  <si>
    <t>T</t>
  </si>
  <si>
    <r>
      <t xml:space="preserve">Criterio A): Migliorare progressivamente la qualità e affidabilità delle misurazioni degli outcomes post-diploma </t>
    </r>
    <r>
      <rPr>
        <b/>
        <u/>
        <sz val="10"/>
        <color theme="1"/>
        <rFont val="Times New Roman"/>
        <family val="1"/>
      </rPr>
      <t>area universitaria</t>
    </r>
  </si>
  <si>
    <r>
      <t>A). PRIORITA’ 1</t>
    </r>
    <r>
      <rPr>
        <b/>
        <vertAlign val="superscript"/>
        <sz val="10"/>
        <color theme="1"/>
        <rFont val="Times New Roman"/>
        <family val="1"/>
      </rPr>
      <t>a</t>
    </r>
  </si>
  <si>
    <t>ALTERNANZA</t>
  </si>
  <si>
    <t xml:space="preserve">Criterio A): Coerenza della valutazione con il PECUP: </t>
  </si>
  <si>
    <t xml:space="preserve">Indicatore 1°: % di utilizzo di competenze del PECUP nella valutazione finale del Percorso di Alternanza x numero di studenti; </t>
  </si>
  <si>
    <t>Indicatore 2°: % di certificazioni coerenti con PECUP coerenti con valutazioni di scrutinio (+- 1 voto di differenza)</t>
  </si>
  <si>
    <t>Indicatore 3°: Media esiti processi di riflessività metacognitiva (autovalutazione) sulla qualità delle competenze apprese</t>
  </si>
  <si>
    <t>Indicatore 4°: Differenza tra i valori annuali (+- nella colonna D)</t>
  </si>
  <si>
    <t>Risultati scolastici</t>
  </si>
  <si>
    <t>Miglioramento delle competenze nell'alternanza scuola lavoro e nell'Impresa formativa simulata</t>
  </si>
  <si>
    <t>Accrescere le competenze tecnico professionali in coerenza con il Profilo educativo, culturale e professionale in uscita</t>
  </si>
  <si>
    <t>Coerenza con PECUP</t>
  </si>
  <si>
    <t>Coerenza con esiti scrutini</t>
  </si>
  <si>
    <t>Riflessività metacognitiva</t>
  </si>
  <si>
    <t>Allineare progressivamente le competenze del learning on the job con progressivo avvicinamento al quadro delle competenze dei Framework “Competenze del cittadino del XXI secolo” e “EntreComp”</t>
  </si>
  <si>
    <t>Criterio B): Inserire nel Learning on the job le competenze del Quadro delle “Competenze del cittadino del XXI secolo” e delle Competenze dell’entrepreunership</t>
  </si>
  <si>
    <t>Indicatore 1°: % di competenze del Quadro delle “Competenze del cittadino del XXI secolo” utilizzate nella progettazione e nella valutazione dell’Alternanza A/L in azienda X n. studenti</t>
  </si>
  <si>
    <t>Indicatore 1°: % di competenze del Quadro delle Competenze dell’entrepreunership utilizzate nella progettazione e nella valutazione delle Imprese formative simulate x n. studenti</t>
  </si>
  <si>
    <t>Competenze Cittadino XXI sec.</t>
  </si>
  <si>
    <t>Competenze EntreComp.</t>
  </si>
  <si>
    <t>Differenza tra 3° e 1 Anno</t>
  </si>
  <si>
    <t>Differenza tra 3° e 1° ANNO</t>
  </si>
  <si>
    <t>INVALSI</t>
  </si>
  <si>
    <t>Criterio A): Migliorare in modo costante i risultati INVALSI di classe</t>
  </si>
  <si>
    <t xml:space="preserve">Indicatore 1: migliorare in modo costante i risultati INVALSI con riferimento ai risultati medi nazionali di riferimento </t>
  </si>
  <si>
    <t>Indicatore 2: migliorare in modo costante i risultati INVALSI con riferimento ai risultati delle scuole Benchmark</t>
  </si>
  <si>
    <t>Indicatore 3°: Differenza tra i valori annuali (+- nella colonna D)</t>
  </si>
  <si>
    <t>Risultati nelle prove standardizzate nazionali</t>
  </si>
  <si>
    <t>Miglioramento dei risultati nelle Prove INVALSI per le classi de tre indirizzi</t>
  </si>
  <si>
    <t xml:space="preserve">Miglioramento dei risultati medi di classe delle Prove INVALSI per gli indirizzi della scuola in linea con i valori delle Scuole Benchmark o italiane </t>
  </si>
  <si>
    <t>Italiano</t>
  </si>
  <si>
    <t>Matematica</t>
  </si>
  <si>
    <t>Italia</t>
  </si>
  <si>
    <t>Benchmark</t>
  </si>
  <si>
    <t>Criterio B): Migliorare la percentuale di intra-gruppi di classe con interventi post-prova (classe III)</t>
  </si>
  <si>
    <t>Indicatore 1: % di studenti collocati nel quartile più basso</t>
  </si>
  <si>
    <t>Indicatore 2°: Differenza tra i valori annuali (+- nella colonna D</t>
  </si>
  <si>
    <t>Miglioramento dei risultati degli studenti del quartile più basso nelle Prove INVALSI nel corso del III anno</t>
  </si>
  <si>
    <t>% INVALSI</t>
  </si>
  <si>
    <t>% I Quadr. III Anno</t>
  </si>
  <si>
    <t>Differenza tra 3° e 1° anno</t>
  </si>
  <si>
    <t xml:space="preserve">Italia </t>
  </si>
  <si>
    <t>Benchmarck</t>
  </si>
  <si>
    <t xml:space="preserve">Risultati attesi al 1° Anno </t>
  </si>
  <si>
    <t>Celle di calcolo. Non sovrascrivere!</t>
  </si>
  <si>
    <t>Celle di inserimento dati. Sovrascri liberamente</t>
  </si>
  <si>
    <t>USR-PRIORITA'  1</t>
  </si>
  <si>
    <t>1. Ridurre il fenomeno del cheating</t>
  </si>
  <si>
    <t>TRAGUARDO</t>
  </si>
  <si>
    <t>Riduzione progressiva del fenomeno del cheating e suo abbattimento a fine triennio</t>
  </si>
  <si>
    <t>2015/16 anno di confronto</t>
  </si>
  <si>
    <t>2016/17  1° anno di confronto</t>
  </si>
  <si>
    <t>Indicatore differenza tra a.s. precedente e quello corrente</t>
  </si>
  <si>
    <t>2017/18 2° anno di confronto</t>
  </si>
  <si>
    <t>2018/19 3° anno di confronto</t>
  </si>
  <si>
    <t>Confronto valori 2015/16 e 2018/19</t>
  </si>
  <si>
    <t xml:space="preserve">Indicatore </t>
  </si>
  <si>
    <t>Risultato Italiano</t>
  </si>
  <si>
    <t>Risultato Matematica</t>
  </si>
  <si>
    <t>Risultato medio</t>
  </si>
  <si>
    <t>Cheating di fine triennio/cheating di inizio triennio</t>
  </si>
  <si>
    <r>
      <rPr>
        <b/>
        <sz val="16"/>
        <color rgb="FF000000"/>
        <rFont val="Times New Roman"/>
        <family val="1"/>
      </rPr>
      <t>Cheating medio di istituto</t>
    </r>
    <r>
      <rPr>
        <sz val="12"/>
        <color rgb="FF000000"/>
        <rFont val="Times New Roman"/>
        <family val="1"/>
        <charset val="1"/>
      </rPr>
      <t xml:space="preserve"> dell’a.s. in corso/cheating medio a.s. precedente (rapporto da calcolare per ogni anno del triennio)</t>
    </r>
  </si>
  <si>
    <t>Indicatore</t>
  </si>
  <si>
    <t>Classi con cheating</t>
  </si>
  <si>
    <t>Classi totali</t>
  </si>
  <si>
    <t>Livello diffusione cheating</t>
  </si>
  <si>
    <t>N. di classi con cheating/totale classi in ciascun anno del triennio</t>
  </si>
  <si>
    <t>Dati di base da inserire</t>
  </si>
  <si>
    <t>Cheating INDIRIZZI anno di confronto 2015/16</t>
  </si>
  <si>
    <t>Cheating INDIRIZZI 1° anno  2016/17</t>
  </si>
  <si>
    <t>Cheating INDIRIZZI  2° anno 2017/18</t>
  </si>
  <si>
    <t>Cheating INDIRIZZI 3° anno 2018/19</t>
  </si>
  <si>
    <t>DIFFERENZA TRA 3° E 1° ANNO</t>
  </si>
  <si>
    <t>Liceo scientifico</t>
  </si>
  <si>
    <t>Tecnico informatico</t>
  </si>
  <si>
    <t>IPS Lamezia T.</t>
  </si>
  <si>
    <t>IPS Soveria M.</t>
  </si>
  <si>
    <t>ITALIANO</t>
  </si>
  <si>
    <t>MATEMATICA</t>
  </si>
  <si>
    <t>Media cheating</t>
  </si>
  <si>
    <t>Promuovere rilfessione su cheating, risultati INVALSI</t>
  </si>
  <si>
    <t>Elenco priorità selezionate</t>
  </si>
  <si>
    <t>Azione progettata e implemetata</t>
  </si>
  <si>
    <t>Monitorare azioni</t>
  </si>
  <si>
    <t>Illustrare sistema di monitoraggio (indicatori)</t>
  </si>
  <si>
    <t>Rilevare risultati raggiunti a medio e lungo termine</t>
  </si>
  <si>
    <t>Informazione genitori durante incontri scuola/famiglia su significato Prove INVALSI</t>
  </si>
  <si>
    <t>/////</t>
  </si>
  <si>
    <t>Costituzione Dipartimento INVALSI</t>
  </si>
  <si>
    <t>Qualità delle proposte organizzative e didattiche</t>
  </si>
  <si>
    <t>3 Incontri di condivisizione di dati e strategie con docenti di italiano e Matematica</t>
  </si>
  <si>
    <t>Percentuale di frequenza</t>
  </si>
  <si>
    <t>2 Attività di analisi in Collegio docenti sull Tema del Cheating e dei Risultati</t>
  </si>
  <si>
    <t>8 Corsi di "azzeramento" in matematica per gli studenti del primo e secondo anno</t>
  </si>
  <si>
    <t>Monitoraggio esiti mediante valutazione bilanciata</t>
  </si>
  <si>
    <t>9 Corsi di recupero 2° Quad. in matematica e italiano per primo biennio</t>
  </si>
  <si>
    <t>Attività Aula 01 (monitoraggio competenze con INVALSI) per studenti del biennio</t>
  </si>
  <si>
    <t>Numero verifiche formali realizzate dai docenti</t>
  </si>
  <si>
    <t>USR-Obiettivo  2</t>
  </si>
  <si>
    <t>Promuovere l'acquisizione delle competenze di cittadinanza e integrarle nella programmazione curricolare</t>
  </si>
  <si>
    <t>Implementazione delle azioni di cui all’obiettivo n.2 e diffusione delle relative competenze a livello di comunità scolastica </t>
  </si>
  <si>
    <t>Tipologia indicatore</t>
  </si>
  <si>
    <t>Risultato 2016/17</t>
  </si>
  <si>
    <t>Risultato 2017/18</t>
  </si>
  <si>
    <t>Risultato 2018/19</t>
  </si>
  <si>
    <t>INDICATORI</t>
  </si>
  <si>
    <t xml:space="preserve">1. Indice di numerosità: </t>
  </si>
  <si>
    <t>N° percorsi di approfondimento in ciascun anno del triennio;</t>
  </si>
  <si>
    <t xml:space="preserve">2. Indicatore di diffusione delle competenze: </t>
  </si>
  <si>
    <t xml:space="preserve">N. insegnanti coinvolti/tot. insegnanti </t>
  </si>
  <si>
    <t>3. Indicatore di integrazione dell'attività con programmazione</t>
  </si>
  <si>
    <t xml:space="preserve">N° attività progettuali (ascrivibili all’area in esame) integrate con la programmazione curricolare/totale progetti di area; </t>
  </si>
  <si>
    <t>4. Indicatore numerico di attenzione progettuale per area</t>
  </si>
  <si>
    <t xml:space="preserve"> N° attività progettuali (ascrivibili all’area in esame) integrate con la programmazione curricolare/totale progetti di istituto; </t>
  </si>
  <si>
    <t>5. Indicatore di attenzione finanziaria per area</t>
  </si>
  <si>
    <t xml:space="preserve">Spesa per attività dedicate all’area/spesa altre attività progettuali; </t>
  </si>
  <si>
    <t>6. Indicatore numero studenti coinvolti</t>
  </si>
  <si>
    <t>N. di studenti coinvolti/tot. della popolazione scolastica in ciascun anno del triennio</t>
  </si>
  <si>
    <t>Competenza chiave di cittadinanza</t>
  </si>
  <si>
    <t>N. percorsi di approfondimento (qualunque attività svolta)</t>
  </si>
  <si>
    <t>Numero insegnanti coinvolti</t>
  </si>
  <si>
    <t>Numero totale insegnanti presenti a scuola (T.I + T.D)</t>
  </si>
  <si>
    <t>Numero Attività integrate con la programmazione</t>
  </si>
  <si>
    <t>Numero totale progetti d'Istituto</t>
  </si>
  <si>
    <t>Spesa area</t>
  </si>
  <si>
    <t>Spesa totale progetti scolastici</t>
  </si>
  <si>
    <t>Numero studenti coivolti</t>
  </si>
  <si>
    <t>Popolazione scolastica</t>
  </si>
  <si>
    <t>2016/17</t>
  </si>
  <si>
    <t>1 Impararare ad Imparare - 2. Competenze Civiche e Sociali - 3. Spirito di Iniziativa ed Imprenditorialità</t>
  </si>
  <si>
    <t>2017/18</t>
  </si>
  <si>
    <t>2018/19</t>
  </si>
  <si>
    <t>Indicare Sistema di documentazione/archiviazione del materiale/diffusione del materiale prodotto</t>
  </si>
  <si>
    <t xml:space="preserve">Elenco percorsi : </t>
  </si>
  <si>
    <t>Strumenti di monitoraggio predisposti</t>
  </si>
  <si>
    <t>Sito dell'Istituto</t>
  </si>
  <si>
    <t>1.2.3.Creazione di un Curriculo di Cittadinanza</t>
  </si>
  <si>
    <t>Faldone con Registri degli incontri, Relazioni tutor e responsabile; Locandine manifestazioni; video multimediale</t>
  </si>
  <si>
    <r>
      <rPr>
        <b/>
        <sz val="11"/>
        <color rgb="FF000000"/>
        <rFont val="Calibri"/>
        <family val="2"/>
      </rPr>
      <t>Progetto Benessere</t>
    </r>
    <r>
      <rPr>
        <sz val="11"/>
        <color theme="1"/>
        <rFont val="Calibri"/>
        <family val="2"/>
        <scheme val="minor"/>
      </rPr>
      <t xml:space="preserve"> : 2Ludoteca[92], Musicoterapia [55],  2 Yoga della Risata [102] ,  2. Giornate della Creatività; 2. Incontro con esperto dal titolo " Generazioni connesse - bullisNO!"[25]; 2. Concerto di fine anno[30]</t>
    </r>
  </si>
  <si>
    <t xml:space="preserve">Questionario </t>
  </si>
  <si>
    <t>Registri degli incontri, Relazioni tutor e responsabile</t>
  </si>
  <si>
    <r>
      <rPr>
        <b/>
        <sz val="11"/>
        <color rgb="FF000000"/>
        <rFont val="Calibri"/>
        <family val="2"/>
      </rPr>
      <t>Progetto Sert:</t>
    </r>
    <r>
      <rPr>
        <sz val="11"/>
        <color theme="1"/>
        <rFont val="Calibri"/>
        <family val="2"/>
        <scheme val="minor"/>
      </rPr>
      <t xml:space="preserve"> 2 Uno spazio per pensare, per essere per diventare[25]</t>
    </r>
  </si>
  <si>
    <t>Faldone con : Corrispondenza, estrazione biglietti, locandine . Sito . Registro elettronico</t>
  </si>
  <si>
    <r>
      <rPr>
        <b/>
        <sz val="11"/>
        <color rgb="FF000000"/>
        <rFont val="Calibri"/>
        <family val="2"/>
      </rPr>
      <t>Competenze chiave e di Cittadinanza</t>
    </r>
    <r>
      <rPr>
        <sz val="11"/>
        <color theme="1"/>
        <rFont val="Calibri"/>
        <family val="2"/>
        <scheme val="minor"/>
      </rPr>
      <t xml:space="preserve"> attività: 2 Uovo della ricerca ( Airc)[140];2 Banco Alimentare[4]; 1 Libriamoci[100];1 Il Maggio dei Libri( Storie di libri legalità e paesaggio)[30], 3. Convegno ( con il coinvolgimento dei genitori) su " Tecnica ed Etica del Lavoro"[]; 3. Convegno " La scuola verso un'economia sociale e di Servizi"[79];3. Convegno : Imprenditorialità giovanile nel mondo agricolo come volano per l'economia rurale[80]; 1. Concorso di Poesia: "OH! Maggio creativo"[8], 2. Corsi di Economia, Diritto Civile, Dirito Penale, Educazione economico finanziaria, Educazione alla Cittadinanza e alla Costituzione.[ 102]); 2. Incontro con l'Esercito e l'Arma dei Carabinieri[155]; 3. Partecipazione a gare di : Robotica [  ];1. Giochi Matematici d'Autunno[8 ]; 1. Campionati internzionali di Giochi Matematici[16]; 1. Olimpiadi di Informatica[52]; Olimpiadi di Probelm solving[8]</t>
    </r>
  </si>
  <si>
    <t xml:space="preserve">Locandine, Foto sito della scuola, Articoli di giornale; </t>
  </si>
  <si>
    <r>
      <rPr>
        <b/>
        <sz val="11"/>
        <color rgb="FF000000"/>
        <rFont val="Calibri"/>
        <family val="2"/>
      </rPr>
      <t>Percorsi di Parità di Genere</t>
    </r>
    <r>
      <rPr>
        <sz val="11"/>
        <color theme="1"/>
        <rFont val="Calibri"/>
        <family val="2"/>
        <scheme val="minor"/>
      </rPr>
      <t>: 3. Convegno Le politiche sociali ed economiche nel sud per l'Empowerment delle donne[ 120]; 3. Partecipazione alla manifestazione : Startup Europe week 2017 presso talent Garden Cs e Unical[ 45];  3. Manifestazione Resto al Sud Academy: talenti digitali che restano per creare valore( Talent garden)[14]; 2.Partecipazione alla conferenza " Physics Masterclasses: Un Day of Women and Girls in Science"[16]; 2.Presentazione libro : Stalking e stalker[90];</t>
    </r>
  </si>
  <si>
    <t>Faldone con registri, relazioni tutor e responsabili</t>
  </si>
  <si>
    <r>
      <rPr>
        <b/>
        <sz val="11"/>
        <color rgb="FF000000"/>
        <rFont val="Calibri"/>
        <family val="2"/>
      </rPr>
      <t>Approfondimento docenti</t>
    </r>
    <r>
      <rPr>
        <sz val="11"/>
        <color theme="1"/>
        <rFont val="Calibri"/>
        <family val="2"/>
        <scheme val="minor"/>
      </rPr>
      <t>: 1. Corso Bes[37];1.  Corso ICT-Lab[26]; 1.2.3.Corso Imparare ad Imparare[90] eccc ; Inglese per docenti(1. decollatura ;1. Lamezia)[45]; 1.Flipped Classroom[18]; 1. Formazione Flipnet[12]; 1. E-twinning[22]; Digital day[19]; Tablet School[41]; Banca del cuore[24] ; "Competere con le 8 chiavi- Intuisco dunque risolvo"[14]; Rete ambito cz2 polo per la formazione [26]</t>
    </r>
  </si>
  <si>
    <t>Questionario</t>
  </si>
  <si>
    <t>Locandine, Sito della scuola, inviti ai genitori</t>
  </si>
  <si>
    <r>
      <rPr>
        <b/>
        <sz val="11"/>
        <color rgb="FF000000"/>
        <rFont val="Calibri"/>
        <family val="2"/>
      </rPr>
      <t xml:space="preserve">Convegni </t>
    </r>
    <r>
      <rPr>
        <sz val="11"/>
        <color theme="1"/>
        <rFont val="Calibri"/>
        <family val="2"/>
        <scheme val="minor"/>
      </rPr>
      <t xml:space="preserve">:2. 2017 Anno della Cittadinanza e dei suoi valori[116]; 2. Resistenza e Costituzione: Il Contributo delle donne[30]; 2.  Nel giorno del Ricordo " Dalle Foibe del Carso Agli Abissi del Mediterraneo"[ 100];3." La Comunicazione digitale"[150];2.  "30 Anni di Erasmus - Partire studenti tornare uomini"[21]2. " #Social virus- Io conosco"; 2.-3  La banca del Cuore[] ; 1.Digital Day[277] 1. Tablet school[ 40] ;Educazione Finanziaria : La moneta e gli strumenti di pagamento alterntivi al contante[25] </t>
    </r>
  </si>
  <si>
    <t>Locandina, Sito della scuola, Elaborati degli alunni pubblicati sul sito IGS Impresa sociale</t>
  </si>
  <si>
    <r>
      <rPr>
        <b/>
        <sz val="11"/>
        <color rgb="FF000000"/>
        <rFont val="Calibri"/>
        <family val="2"/>
      </rPr>
      <t>Programma Cittadinanza</t>
    </r>
    <r>
      <rPr>
        <sz val="11"/>
        <color theme="1"/>
        <rFont val="Calibri"/>
        <family val="2"/>
        <scheme val="minor"/>
      </rPr>
      <t xml:space="preserve"> : 2.Cittadella della Legalità - Viaggio d'Istruzione ai fini dell'educazione alla legalità[42]</t>
    </r>
  </si>
  <si>
    <t>Faldone con Registri degli incontri, Relazioni tutor e responsabile;</t>
  </si>
  <si>
    <t>3. Alternanza Scuola-Lavoro[234]</t>
  </si>
  <si>
    <t>Faldone con registri, valutazione e relazioni tutor e responsabili</t>
  </si>
  <si>
    <t>1. Verso L'Invalsi [112]</t>
  </si>
  <si>
    <t>3. Orientamento  [76]</t>
  </si>
  <si>
    <t>1. Rischio dispersione e forte processo Migratorio[71]</t>
  </si>
  <si>
    <t xml:space="preserve"> </t>
  </si>
  <si>
    <t>1) Competenza imparare a imparare</t>
  </si>
  <si>
    <t>2) Competenze civiche e sociali</t>
  </si>
  <si>
    <t>3) Competenze spirito di iniziata e imprenditorialità</t>
  </si>
  <si>
    <t>USR-Obiettivo  3</t>
  </si>
  <si>
    <t>3. Rimuovere le ragioni sistemiche della varianza tra classi e conferire organicita' alle azioni promosse in tema di prevenzione, accompagnamento, recupero e potenziamento</t>
  </si>
  <si>
    <t xml:space="preserve">Diminuzione di: varianza tra classi; ritardi, abbandoni e trasferimenti che in entrambi i casi dovranno raggiungere i valori medi nazionali entro la fine del triennio. </t>
  </si>
  <si>
    <t>Tenico informatico</t>
  </si>
  <si>
    <t>IPS Lamezia Terme</t>
  </si>
  <si>
    <t>IPS Soveria Mannelli</t>
  </si>
  <si>
    <t>Totale</t>
  </si>
  <si>
    <t>Indicatore di varianza</t>
  </si>
  <si>
    <r>
      <rPr>
        <sz val="12"/>
        <color rgb="FF000000"/>
        <rFont val="Times New Roman"/>
        <family val="1"/>
        <charset val="1"/>
      </rPr>
      <t xml:space="preserve">Varianza tra classi a.s. in corso/varianza tra classi a.s. precedente (per ogni anno del triennio </t>
    </r>
    <r>
      <rPr>
        <b/>
        <sz val="12"/>
        <color rgb="FFFF0000"/>
        <rFont val="Times New Roman"/>
        <family val="1"/>
        <charset val="1"/>
      </rPr>
      <t>nelle classi 2° con dati tratti dall'INVALSI</t>
    </r>
    <r>
      <rPr>
        <sz val="12"/>
        <color rgb="FF000000"/>
        <rFont val="Times New Roman"/>
        <family val="1"/>
        <charset val="1"/>
      </rPr>
      <t>)</t>
    </r>
  </si>
  <si>
    <t>Grado di pubblicizzazione dei criteri di formazione delle classi (n. e tipo di dispositivi – ad esempio sito di istituto – canali, luoghi, occasioni in cui la comunità scolastica è informata circa i criteri in oggetto)</t>
  </si>
  <si>
    <t>Abbandoni in corso d'anno (a.c.)/totale alunni iscritti</t>
  </si>
  <si>
    <t>Trasferimenti in INGRESSO anno corrente/totale iscritti</t>
  </si>
  <si>
    <t>Trasferimenti in USCITA/totale iscritti</t>
  </si>
  <si>
    <t>Alunni ripetenti/totale iscritti alunni</t>
  </si>
  <si>
    <t>ANNO SCOLASTICO 2016/17</t>
  </si>
  <si>
    <t>ANNO SCOLASTICO 2017/18</t>
  </si>
  <si>
    <t>ANNO SCOLASTICO 2016/19</t>
  </si>
  <si>
    <t>Varianza tra classi ANNO PRECEDENTE dello stesso INDIRIZZO</t>
  </si>
  <si>
    <t>Varianza tra classi ANNO in CORSO dello stesso INDIRIZZO</t>
  </si>
  <si>
    <t>Varianza tra classi ANNO PRECEDENTE di ARTICOLAZIONI diverse dello stesso indirizzo</t>
  </si>
  <si>
    <t>Varianza tra classi ANNO IN CORSO di ARTICOLAZIONI diverse dello stesso indirizzo</t>
  </si>
  <si>
    <t>Abbandoni in corso d'anno 2016/17</t>
  </si>
  <si>
    <t>Trasferimetni in ingresso</t>
  </si>
  <si>
    <t>Trasferimenti in uscita</t>
  </si>
  <si>
    <t>Alunni ripetente</t>
  </si>
  <si>
    <t>Abbandoni in corso d'anno 2016/18</t>
  </si>
  <si>
    <t>Abbandoni in corso d'anno 2016/19</t>
  </si>
  <si>
    <t>Liceo</t>
  </si>
  <si>
    <t>Informatico</t>
  </si>
  <si>
    <t>IPS di Soveria M</t>
  </si>
  <si>
    <t>IPS di Lamezia T.</t>
  </si>
  <si>
    <t>Promuovere rilfessione su criteri di formazione delle classi, eventi critici e ritardi, abbandoni e trasferimenti</t>
  </si>
  <si>
    <t>ANNO 2016/17</t>
  </si>
  <si>
    <t>ANNO 2017/18</t>
  </si>
  <si>
    <t>Numero alunni con segnalazione ore assenze superiori a 80 ore annue</t>
  </si>
  <si>
    <t>Alunni segnalati con assenze superiori a 80 ore</t>
  </si>
  <si>
    <t>Alunni ripetenti</t>
  </si>
  <si>
    <t xml:space="preserve">Parere tecnico del C.D. - Delibera dei C.d.I - Comunicazione via SMS ai genitori degli alunni in ingresso - Invio Email con criteri - Inserimento su Home page del Sito - Affissione all'Albo online </t>
  </si>
  <si>
    <t>LICEO</t>
  </si>
  <si>
    <t>TECNICO</t>
  </si>
  <si>
    <t>IPS LAMEZIA</t>
  </si>
  <si>
    <t>IPS SOVERIA</t>
  </si>
  <si>
    <t>ISTITUTO</t>
  </si>
  <si>
    <t>Alunni ripetentI</t>
  </si>
  <si>
    <t>Conferimento organicità ai processi di prevenzione, recupero, e potenziamento</t>
  </si>
  <si>
    <t>indicatori di impatto</t>
  </si>
  <si>
    <t>TRAGUARDI 1° SCUOLA</t>
  </si>
  <si>
    <t>B). PRIORITA’ 2° SCUOLA</t>
  </si>
  <si>
    <t>TRAGUARDI 3° SCUOLA</t>
  </si>
  <si>
    <t>Revisione curriculo di cittadinanza</t>
  </si>
  <si>
    <t>Verso l'invalsi(35)</t>
  </si>
  <si>
    <t>Alternanza Scuola lavoro(279)</t>
  </si>
  <si>
    <t>Progetto Benessere : Ludoteca(49); Musicoterapia ( 19 ), Yoga della risata( 49); Giornate della creatività(400); Bullismo e Cyberbullismo( 106 )</t>
  </si>
  <si>
    <t>Rischio dispersione e a forte processo migratorio(100)</t>
  </si>
  <si>
    <r>
      <rPr>
        <b/>
        <sz val="12"/>
        <color theme="1"/>
        <rFont val="Calibri"/>
        <family val="2"/>
        <scheme val="minor"/>
      </rPr>
      <t>Convegni</t>
    </r>
    <r>
      <rPr>
        <b/>
        <sz val="11"/>
        <color theme="1"/>
        <rFont val="Calibri"/>
        <family val="2"/>
        <scheme val="minor"/>
      </rPr>
      <t xml:space="preserve">: Diversamente Scuola(200 ) ; Il Valore sociale dello Sport: Crescere bene èun gioco di squadra(70);  Cerimonia di Intitolazione biblioteca digitale alla studentessa Rachele Molinaro(135); Presentazione del libro " Lose for life" come salvare il paese da una overdose di gioco d'azzardo (130); Presentazione del libro " I ragazzi della Fiumarella(71); Lo sport come training educativo, formativo e di contrasto al bullismo e al cyberbullismo in età evolutiva(150); Percorso della memoria( 74) ;Incontro di educazione alla legalità con il Comando Militare Esercito Calabria(74); Incontri sul Cyberbullismo: (89); Collegamento con la stazione Scientifica Concordia in Antartide(102) </t>
    </r>
  </si>
  <si>
    <t xml:space="preserve">Approfondimento docenti: 1 corso Cyberbullismo(16); 1 Corso Imparare ad Imparare(6); Formazione Flipnet(3); Digitaldays(20); 3D Printing(6);  Gsuite(30) Formazzione rete d'ambito cz2( 18); Fiera della didattica Firenze(4); </t>
  </si>
  <si>
    <r>
      <t xml:space="preserve">Percorsi di Parità di genere: </t>
    </r>
    <r>
      <rPr>
        <sz val="11"/>
        <color theme="1"/>
        <rFont val="Calibri"/>
        <family val="2"/>
        <scheme val="minor"/>
      </rPr>
      <t>Incontro con la ricercatrice Benedetta Bonacci Università di Chicago " Donna e Scienza"( 50); Physics Masterclasses Unical(2); Fidapa : Incontro con la Rabbina(100  )</t>
    </r>
  </si>
  <si>
    <t>Orientamento: La notte dei ricercatori Unical(98);  Dipartimento di fisica(40) ; Io resto al sud (70);</t>
  </si>
  <si>
    <t>Competenze chiave e di Cittadinanza attività: 2 Uovo della ricerca ( Airc)[140];2 Banco Alimentare[2]; 1 Libriamoci[100];2. Corsi di  Potenziamento ( 94  ): 2. Incontro con l'Esercito e l'Arma dei Carabinieri[155]; 3. Partecipazione a gare di : Robotica [ 20 ];1. Giochi Matematici d'Autunno[16 ]; 1. Campionati internazionali di Giochi Matematici[16]; 1. Olimpiadi di Informatica[23]; Olimpiadi di Probelm solving[28]; Makerfaire Roma(13); Concorso Arte di parole(2)  Sciabaca (100 ); progetto  Sport for life (30 ); Viaggi di istruzione ( 168 ); Manifestazione Nessun Parli ( 400   ) Progetto Loseforlife(  130) ; Corso  Racchette in classe(18);Corso Formarsi giocando-pallavolo( 21); Manifestazione  Musica contro le mafie (36);Convegno 70 anni della Costituzione( 70); Convegno Anpi( 52  ); Visita allo Smau Milano(30); Visita azienda Callipo(46); Qudrangolare di Pallavolo(80); Intitolazione Biblioteca digitale " Rachele Molinaro " ( 130).Incontri sul Cyberbullismo: (89); Collegamento con la stazione Scientifica Concordia in Antartide(102); Giornata della memoria (Convegno in collaborazione con la FIDAPA)(135)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</si>
</sst>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14"/>
      <color rgb="FF000000"/>
      <name val="Calibri"/>
      <family val="2"/>
      <charset val="1"/>
    </font>
    <font>
      <b/>
      <sz val="11"/>
      <color rgb="FFFFFFFF"/>
      <name val="Open Sans"/>
      <family val="2"/>
      <charset val="1"/>
    </font>
    <font>
      <b/>
      <sz val="20"/>
      <color rgb="FFFFFFFF"/>
      <name val="Open Sans"/>
      <family val="2"/>
      <charset val="1"/>
    </font>
    <font>
      <sz val="11"/>
      <color rgb="FFFFFFFF"/>
      <name val="Calibri"/>
      <family val="2"/>
      <charset val="1"/>
    </font>
    <font>
      <b/>
      <sz val="16"/>
      <color rgb="FF4E4E4E"/>
      <name val="Open Sans"/>
      <family val="2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4"/>
      <name val="Times New Roman"/>
      <family val="1"/>
      <charset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8"/>
      <color rgb="FF000000"/>
      <name val="Times New Roman"/>
      <family val="1"/>
      <charset val="1"/>
    </font>
    <font>
      <b/>
      <sz val="20"/>
      <name val="Calibri"/>
      <family val="2"/>
    </font>
    <font>
      <b/>
      <sz val="18"/>
      <color rgb="FFFF000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Calibri"/>
      <family val="2"/>
      <charset val="1"/>
    </font>
    <font>
      <b/>
      <sz val="20"/>
      <color rgb="FFFF0000"/>
      <name val="Times New Roman"/>
      <family val="1"/>
      <charset val="1"/>
    </font>
    <font>
      <b/>
      <sz val="22"/>
      <name val="Times New Roman"/>
      <family val="1"/>
    </font>
    <font>
      <b/>
      <sz val="26"/>
      <name val="Times New Roman"/>
      <family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6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FFFF"/>
      <name val="Open Sans"/>
      <family val="2"/>
      <charset val="1"/>
    </font>
    <font>
      <b/>
      <sz val="14"/>
      <color rgb="FF4E4E4E"/>
      <name val="Open Sans"/>
      <family val="2"/>
      <charset val="1"/>
    </font>
    <font>
      <b/>
      <sz val="14"/>
      <name val="Times New Roman"/>
      <family val="1"/>
      <charset val="1"/>
    </font>
    <font>
      <b/>
      <sz val="11"/>
      <color rgb="FF4E4E4E"/>
      <name val="Open Sans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Open Sans"/>
      <family val="2"/>
      <charset val="1"/>
    </font>
    <font>
      <strike/>
      <sz val="11"/>
      <color theme="1"/>
      <name val="Calibri"/>
      <family val="2"/>
      <scheme val="minor"/>
    </font>
    <font>
      <b/>
      <sz val="20"/>
      <color rgb="FF000000"/>
      <name val="Calibri"/>
      <family val="2"/>
      <charset val="1"/>
    </font>
    <font>
      <b/>
      <sz val="12"/>
      <color rgb="FFFF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8"/>
      <color rgb="FF00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rgb="FF9BBB59"/>
      </patternFill>
    </fill>
    <fill>
      <patternFill patternType="solid">
        <fgColor rgb="FFFFFF00"/>
        <bgColor rgb="FFFFD320"/>
      </patternFill>
    </fill>
    <fill>
      <patternFill patternType="solid">
        <fgColor rgb="FFFF0000"/>
        <bgColor rgb="FFFF420E"/>
      </patternFill>
    </fill>
    <fill>
      <patternFill patternType="solid">
        <fgColor rgb="FFFFC000"/>
        <bgColor rgb="FFFFD320"/>
      </patternFill>
    </fill>
    <fill>
      <patternFill patternType="solid">
        <fgColor theme="0"/>
        <bgColor rgb="FFFFD32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rgb="FFFFD320"/>
      </patternFill>
    </fill>
    <fill>
      <patternFill patternType="solid">
        <fgColor theme="6" tint="0.39997558519241921"/>
        <bgColor rgb="FF9BBB59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rgb="FF9BBB59"/>
      </patternFill>
    </fill>
    <fill>
      <patternFill patternType="solid">
        <fgColor theme="4" tint="0.59999389629810485"/>
        <bgColor rgb="FF9BBB59"/>
      </patternFill>
    </fill>
    <fill>
      <patternFill patternType="solid">
        <fgColor rgb="FFFFFFFF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FFD320"/>
      </patternFill>
    </fill>
    <fill>
      <patternFill patternType="solid">
        <fgColor theme="0" tint="-0.14999847407452621"/>
        <bgColor rgb="FFFFD320"/>
      </patternFill>
    </fill>
    <fill>
      <patternFill patternType="solid">
        <fgColor theme="0"/>
        <bgColor rgb="FF9BBB5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BF1DE"/>
        <bgColor rgb="FFDCE6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rgb="FFFFD320"/>
      </patternFill>
    </fill>
    <fill>
      <patternFill patternType="solid">
        <fgColor theme="6" tint="0.39997558519241921"/>
        <bgColor rgb="FFFFD320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6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2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12" fillId="0" borderId="2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7" borderId="22" xfId="0" applyFont="1" applyFill="1" applyBorder="1"/>
    <xf numFmtId="0" fontId="12" fillId="7" borderId="16" xfId="0" applyFont="1" applyFill="1" applyBorder="1"/>
    <xf numFmtId="0" fontId="12" fillId="7" borderId="23" xfId="0" applyFont="1" applyFill="1" applyBorder="1"/>
    <xf numFmtId="0" fontId="6" fillId="6" borderId="5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8" borderId="16" xfId="0" applyFont="1" applyFill="1" applyBorder="1"/>
    <xf numFmtId="0" fontId="17" fillId="9" borderId="16" xfId="0" applyFont="1" applyFill="1" applyBorder="1"/>
    <xf numFmtId="0" fontId="18" fillId="10" borderId="0" xfId="0" applyFont="1" applyFill="1" applyAlignment="1">
      <alignment vertical="center"/>
    </xf>
    <xf numFmtId="0" fontId="19" fillId="10" borderId="33" xfId="0" applyFont="1" applyFill="1" applyBorder="1" applyAlignment="1">
      <alignment vertical="center"/>
    </xf>
    <xf numFmtId="0" fontId="19" fillId="10" borderId="34" xfId="0" applyFont="1" applyFill="1" applyBorder="1" applyAlignment="1">
      <alignment vertical="center"/>
    </xf>
    <xf numFmtId="0" fontId="18" fillId="10" borderId="34" xfId="0" applyFont="1" applyFill="1" applyBorder="1" applyAlignment="1">
      <alignment vertical="center"/>
    </xf>
    <xf numFmtId="0" fontId="20" fillId="10" borderId="35" xfId="0" applyFont="1" applyFill="1" applyBorder="1"/>
    <xf numFmtId="0" fontId="21" fillId="11" borderId="16" xfId="0" applyFont="1" applyFill="1" applyBorder="1" applyAlignment="1">
      <alignment vertical="center"/>
    </xf>
    <xf numFmtId="0" fontId="22" fillId="11" borderId="36" xfId="0" applyFont="1" applyFill="1" applyBorder="1" applyAlignment="1">
      <alignment horizontal="left" vertical="center"/>
    </xf>
    <xf numFmtId="0" fontId="22" fillId="11" borderId="0" xfId="0" applyFont="1" applyFill="1" applyBorder="1" applyAlignment="1">
      <alignment horizontal="left" vertical="center"/>
    </xf>
    <xf numFmtId="0" fontId="0" fillId="11" borderId="0" xfId="0" applyFill="1"/>
    <xf numFmtId="0" fontId="0" fillId="0" borderId="0" xfId="0" applyAlignment="1">
      <alignment wrapText="1"/>
    </xf>
    <xf numFmtId="0" fontId="23" fillId="12" borderId="0" xfId="0" applyFont="1" applyFill="1" applyBorder="1" applyAlignment="1">
      <alignment horizontal="left" vertical="center"/>
    </xf>
    <xf numFmtId="0" fontId="0" fillId="12" borderId="0" xfId="0" applyFill="1" applyBorder="1"/>
    <xf numFmtId="0" fontId="23" fillId="0" borderId="3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7" fillId="13" borderId="38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9" fillId="0" borderId="29" xfId="0" applyFont="1" applyBorder="1" applyAlignment="1">
      <alignment horizontal="center" vertical="center" wrapText="1"/>
    </xf>
    <xf numFmtId="2" fontId="26" fillId="8" borderId="30" xfId="0" applyNumberFormat="1" applyFont="1" applyFill="1" applyBorder="1" applyAlignment="1">
      <alignment horizontal="center" vertical="center"/>
    </xf>
    <xf numFmtId="2" fontId="32" fillId="15" borderId="30" xfId="0" applyNumberFormat="1" applyFont="1" applyFill="1" applyBorder="1" applyAlignment="1">
      <alignment horizontal="center" vertical="center"/>
    </xf>
    <xf numFmtId="2" fontId="26" fillId="15" borderId="30" xfId="0" applyNumberFormat="1" applyFont="1" applyFill="1" applyBorder="1" applyAlignment="1">
      <alignment horizontal="center" vertical="center"/>
    </xf>
    <xf numFmtId="2" fontId="33" fillId="13" borderId="30" xfId="0" applyNumberFormat="1" applyFont="1" applyFill="1" applyBorder="1" applyAlignment="1">
      <alignment horizontal="center" vertical="center"/>
    </xf>
    <xf numFmtId="0" fontId="24" fillId="16" borderId="30" xfId="0" applyFont="1" applyFill="1" applyBorder="1" applyAlignment="1">
      <alignment horizontal="center" vertical="center"/>
    </xf>
    <xf numFmtId="2" fontId="34" fillId="13" borderId="30" xfId="0" applyNumberFormat="1" applyFont="1" applyFill="1" applyBorder="1" applyAlignment="1">
      <alignment horizontal="center" vertical="center"/>
    </xf>
    <xf numFmtId="2" fontId="34" fillId="13" borderId="31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2" fontId="26" fillId="17" borderId="30" xfId="0" applyNumberFormat="1" applyFont="1" applyFill="1" applyBorder="1" applyAlignment="1">
      <alignment horizontal="center" vertical="center" wrapText="1"/>
    </xf>
    <xf numFmtId="2" fontId="26" fillId="17" borderId="30" xfId="0" applyNumberFormat="1" applyFont="1" applyFill="1" applyBorder="1" applyAlignment="1">
      <alignment horizontal="center" vertical="center"/>
    </xf>
    <xf numFmtId="2" fontId="26" fillId="18" borderId="30" xfId="0" applyNumberFormat="1" applyFont="1" applyFill="1" applyBorder="1" applyAlignment="1">
      <alignment horizontal="center" vertical="center" wrapText="1"/>
    </xf>
    <xf numFmtId="0" fontId="36" fillId="0" borderId="20" xfId="0" applyFont="1" applyBorder="1"/>
    <xf numFmtId="0" fontId="36" fillId="0" borderId="21" xfId="0" applyFont="1" applyBorder="1"/>
    <xf numFmtId="1" fontId="26" fillId="17" borderId="30" xfId="0" applyNumberFormat="1" applyFont="1" applyFill="1" applyBorder="1" applyAlignment="1">
      <alignment horizontal="center" vertical="center"/>
    </xf>
    <xf numFmtId="2" fontId="37" fillId="18" borderId="30" xfId="0" applyNumberFormat="1" applyFont="1" applyFill="1" applyBorder="1" applyAlignment="1">
      <alignment horizontal="center" vertical="center"/>
    </xf>
    <xf numFmtId="2" fontId="37" fillId="18" borderId="49" xfId="0" applyNumberFormat="1" applyFont="1" applyFill="1" applyBorder="1" applyAlignment="1">
      <alignment horizontal="center" vertical="center"/>
    </xf>
    <xf numFmtId="0" fontId="26" fillId="19" borderId="49" xfId="0" applyFont="1" applyFill="1" applyBorder="1" applyAlignment="1">
      <alignment horizontal="center" vertical="center"/>
    </xf>
    <xf numFmtId="1" fontId="26" fillId="19" borderId="49" xfId="0" applyNumberFormat="1" applyFont="1" applyFill="1" applyBorder="1" applyAlignment="1">
      <alignment horizontal="center" vertical="center"/>
    </xf>
    <xf numFmtId="2" fontId="26" fillId="8" borderId="50" xfId="0" applyNumberFormat="1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7" fillId="11" borderId="16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35" fillId="0" borderId="16" xfId="0" applyFont="1" applyFill="1" applyBorder="1" applyAlignment="1">
      <alignment horizontal="center" vertical="center" wrapText="1"/>
    </xf>
    <xf numFmtId="0" fontId="35" fillId="20" borderId="16" xfId="0" applyFont="1" applyFill="1" applyBorder="1" applyAlignment="1">
      <alignment horizontal="center" vertical="center" wrapText="1"/>
    </xf>
    <xf numFmtId="0" fontId="35" fillId="16" borderId="16" xfId="0" applyFont="1" applyFill="1" applyBorder="1" applyAlignment="1">
      <alignment horizontal="center" vertical="center" wrapText="1"/>
    </xf>
    <xf numFmtId="0" fontId="40" fillId="9" borderId="16" xfId="2" applyNumberFormat="1" applyFont="1" applyFill="1" applyBorder="1" applyAlignment="1" applyProtection="1">
      <alignment horizontal="center" vertical="center"/>
    </xf>
    <xf numFmtId="0" fontId="40" fillId="9" borderId="16" xfId="0" applyFont="1" applyFill="1" applyBorder="1" applyAlignment="1">
      <alignment horizontal="center" vertical="center"/>
    </xf>
    <xf numFmtId="0" fontId="40" fillId="11" borderId="16" xfId="0" applyFont="1" applyFill="1" applyBorder="1" applyAlignment="1">
      <alignment horizontal="left" vertical="center"/>
    </xf>
    <xf numFmtId="0" fontId="40" fillId="21" borderId="16" xfId="2" applyNumberFormat="1" applyFont="1" applyFill="1" applyBorder="1" applyAlignment="1" applyProtection="1">
      <alignment horizontal="center" vertical="center"/>
    </xf>
    <xf numFmtId="0" fontId="40" fillId="8" borderId="16" xfId="0" applyFont="1" applyFill="1" applyBorder="1" applyAlignment="1">
      <alignment horizontal="center" vertical="center"/>
    </xf>
    <xf numFmtId="0" fontId="40" fillId="23" borderId="0" xfId="0" applyFont="1" applyFill="1" applyBorder="1" applyAlignment="1">
      <alignment horizontal="center" vertical="center"/>
    </xf>
    <xf numFmtId="0" fontId="0" fillId="24" borderId="0" xfId="0" applyFill="1"/>
    <xf numFmtId="0" fontId="41" fillId="25" borderId="0" xfId="0" applyFont="1" applyFill="1" applyBorder="1" applyAlignment="1">
      <alignment horizontal="center" vertical="center"/>
    </xf>
    <xf numFmtId="0" fontId="0" fillId="25" borderId="0" xfId="0" applyFill="1" applyBorder="1"/>
    <xf numFmtId="0" fontId="40" fillId="0" borderId="16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center" vertical="center" wrapText="1"/>
    </xf>
    <xf numFmtId="0" fontId="0" fillId="9" borderId="16" xfId="0" applyFill="1" applyBorder="1" applyAlignment="1">
      <alignment wrapText="1"/>
    </xf>
    <xf numFmtId="0" fontId="0" fillId="9" borderId="33" xfId="0" applyFill="1" applyBorder="1" applyAlignment="1">
      <alignment horizontal="center" wrapText="1"/>
    </xf>
    <xf numFmtId="0" fontId="0" fillId="9" borderId="34" xfId="0" applyFill="1" applyBorder="1" applyAlignment="1">
      <alignment horizontal="center" wrapText="1"/>
    </xf>
    <xf numFmtId="0" fontId="0" fillId="9" borderId="35" xfId="0" applyFill="1" applyBorder="1" applyAlignment="1">
      <alignment horizontal="center" wrapText="1"/>
    </xf>
    <xf numFmtId="0" fontId="42" fillId="9" borderId="33" xfId="0" applyFont="1" applyFill="1" applyBorder="1" applyAlignment="1">
      <alignment horizontal="left" vertical="center" wrapText="1"/>
    </xf>
    <xf numFmtId="0" fontId="42" fillId="9" borderId="34" xfId="0" applyFont="1" applyFill="1" applyBorder="1" applyAlignment="1">
      <alignment horizontal="left" vertical="center" wrapText="1"/>
    </xf>
    <xf numFmtId="0" fontId="42" fillId="9" borderId="35" xfId="0" applyFont="1" applyFill="1" applyBorder="1" applyAlignment="1">
      <alignment horizontal="left" vertical="center" wrapText="1"/>
    </xf>
    <xf numFmtId="0" fontId="42" fillId="9" borderId="33" xfId="0" applyFont="1" applyFill="1" applyBorder="1" applyAlignment="1">
      <alignment horizontal="left" wrapText="1"/>
    </xf>
    <xf numFmtId="0" fontId="42" fillId="9" borderId="35" xfId="0" applyFont="1" applyFill="1" applyBorder="1" applyAlignment="1">
      <alignment horizontal="left" wrapText="1"/>
    </xf>
    <xf numFmtId="0" fontId="45" fillId="1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35" fillId="0" borderId="16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1" fontId="27" fillId="8" borderId="18" xfId="0" applyNumberFormat="1" applyFont="1" applyFill="1" applyBorder="1" applyAlignment="1">
      <alignment horizontal="center" vertical="center"/>
    </xf>
    <xf numFmtId="2" fontId="27" fillId="8" borderId="16" xfId="0" applyNumberFormat="1" applyFont="1" applyFill="1" applyBorder="1" applyAlignment="1">
      <alignment horizontal="center" vertical="center"/>
    </xf>
    <xf numFmtId="2" fontId="27" fillId="8" borderId="18" xfId="0" applyNumberFormat="1" applyFont="1" applyFill="1" applyBorder="1" applyAlignment="1">
      <alignment horizontal="center" vertical="center"/>
    </xf>
    <xf numFmtId="0" fontId="27" fillId="8" borderId="16" xfId="0" applyFont="1" applyFill="1" applyBorder="1" applyAlignment="1">
      <alignment horizontal="center" vertical="center"/>
    </xf>
    <xf numFmtId="0" fontId="0" fillId="9" borderId="16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0" fillId="0" borderId="16" xfId="0" applyBorder="1"/>
    <xf numFmtId="0" fontId="40" fillId="26" borderId="16" xfId="0" applyFont="1" applyFill="1" applyBorder="1" applyAlignment="1">
      <alignment horizontal="center" vertical="center"/>
    </xf>
    <xf numFmtId="164" fontId="1" fillId="0" borderId="16" xfId="1" applyBorder="1"/>
    <xf numFmtId="164" fontId="1" fillId="20" borderId="16" xfId="1" applyFill="1" applyBorder="1"/>
    <xf numFmtId="0" fontId="24" fillId="26" borderId="16" xfId="0" applyFont="1" applyFill="1" applyBorder="1" applyAlignment="1">
      <alignment horizontal="center" vertical="center"/>
    </xf>
    <xf numFmtId="0" fontId="24" fillId="26" borderId="16" xfId="0" applyFont="1" applyFill="1" applyBorder="1"/>
    <xf numFmtId="0" fontId="0" fillId="9" borderId="18" xfId="0" applyFill="1" applyBorder="1" applyAlignment="1">
      <alignment wrapText="1"/>
    </xf>
    <xf numFmtId="0" fontId="45" fillId="10" borderId="14" xfId="0" applyFont="1" applyFill="1" applyBorder="1" applyAlignment="1">
      <alignment vertical="center"/>
    </xf>
    <xf numFmtId="0" fontId="52" fillId="10" borderId="15" xfId="0" applyFont="1" applyFill="1" applyBorder="1" applyAlignment="1">
      <alignment vertical="center" wrapText="1"/>
    </xf>
    <xf numFmtId="0" fontId="49" fillId="27" borderId="30" xfId="0" applyFont="1" applyFill="1" applyBorder="1" applyAlignment="1">
      <alignment horizontal="center" vertical="center" wrapText="1"/>
    </xf>
    <xf numFmtId="0" fontId="45" fillId="10" borderId="11" xfId="0" applyFont="1" applyFill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46" fillId="11" borderId="14" xfId="0" applyFont="1" applyFill="1" applyBorder="1" applyAlignment="1">
      <alignment vertical="center"/>
    </xf>
    <xf numFmtId="0" fontId="47" fillId="11" borderId="15" xfId="0" applyFont="1" applyFill="1" applyBorder="1" applyAlignment="1">
      <alignment horizontal="left" vertical="center"/>
    </xf>
    <xf numFmtId="0" fontId="17" fillId="11" borderId="15" xfId="0" applyFont="1" applyFill="1" applyBorder="1"/>
    <xf numFmtId="0" fontId="17" fillId="11" borderId="5" xfId="0" applyFont="1" applyFill="1" applyBorder="1"/>
    <xf numFmtId="0" fontId="46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left" vertical="center"/>
    </xf>
    <xf numFmtId="0" fontId="17" fillId="0" borderId="0" xfId="0" applyFont="1" applyFill="1" applyBorder="1"/>
    <xf numFmtId="0" fontId="35" fillId="0" borderId="18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54" fillId="27" borderId="14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/>
    </xf>
    <xf numFmtId="0" fontId="46" fillId="11" borderId="16" xfId="0" applyFont="1" applyFill="1" applyBorder="1" applyAlignment="1">
      <alignment vertical="center"/>
    </xf>
    <xf numFmtId="0" fontId="26" fillId="0" borderId="36" xfId="0" applyFont="1" applyFill="1" applyBorder="1" applyAlignment="1">
      <alignment horizontal="center" vertical="center" wrapText="1"/>
    </xf>
    <xf numFmtId="0" fontId="28" fillId="28" borderId="16" xfId="0" applyFont="1" applyFill="1" applyBorder="1" applyAlignment="1">
      <alignment horizontal="left" vertical="center" wrapText="1"/>
    </xf>
    <xf numFmtId="10" fontId="27" fillId="8" borderId="16" xfId="2" applyNumberFormat="1" applyFont="1" applyFill="1" applyBorder="1" applyAlignment="1" applyProtection="1">
      <alignment horizontal="center" vertical="center"/>
    </xf>
    <xf numFmtId="0" fontId="0" fillId="26" borderId="18" xfId="0" applyFont="1" applyFill="1" applyBorder="1" applyAlignment="1">
      <alignment horizontal="center" vertical="center" wrapText="1"/>
    </xf>
    <xf numFmtId="0" fontId="0" fillId="29" borderId="18" xfId="0" applyFont="1" applyFill="1" applyBorder="1" applyAlignment="1">
      <alignment horizontal="center" vertical="center" wrapText="1"/>
    </xf>
    <xf numFmtId="0" fontId="0" fillId="30" borderId="18" xfId="0" applyFont="1" applyFill="1" applyBorder="1" applyAlignment="1">
      <alignment horizontal="center" vertical="center" wrapText="1"/>
    </xf>
    <xf numFmtId="0" fontId="40" fillId="0" borderId="16" xfId="0" applyFont="1" applyBorder="1" applyAlignment="1">
      <alignment horizontal="left" vertical="center"/>
    </xf>
    <xf numFmtId="0" fontId="40" fillId="0" borderId="16" xfId="0" applyFont="1" applyBorder="1" applyAlignment="1">
      <alignment horizontal="center" vertical="center"/>
    </xf>
    <xf numFmtId="10" fontId="40" fillId="9" borderId="16" xfId="2" applyNumberFormat="1" applyFont="1" applyFill="1" applyBorder="1" applyAlignment="1" applyProtection="1">
      <alignment horizontal="center" vertical="center"/>
    </xf>
    <xf numFmtId="0" fontId="40" fillId="0" borderId="0" xfId="0" applyFont="1" applyBorder="1" applyAlignment="1">
      <alignment horizontal="left" vertical="center"/>
    </xf>
    <xf numFmtId="0" fontId="0" fillId="0" borderId="0" xfId="0" applyBorder="1"/>
    <xf numFmtId="10" fontId="40" fillId="0" borderId="0" xfId="2" applyNumberFormat="1" applyFont="1" applyBorder="1" applyAlignment="1" applyProtection="1">
      <alignment horizontal="center" vertical="center"/>
    </xf>
    <xf numFmtId="0" fontId="0" fillId="19" borderId="0" xfId="0" applyFill="1"/>
    <xf numFmtId="2" fontId="56" fillId="9" borderId="16" xfId="0" applyNumberFormat="1" applyFont="1" applyFill="1" applyBorder="1" applyAlignment="1">
      <alignment horizontal="left" vertical="center" wrapText="1"/>
    </xf>
    <xf numFmtId="0" fontId="51" fillId="26" borderId="15" xfId="0" applyFont="1" applyFill="1" applyBorder="1" applyAlignment="1">
      <alignment horizontal="center"/>
    </xf>
    <xf numFmtId="0" fontId="57" fillId="0" borderId="16" xfId="0" applyFont="1" applyBorder="1"/>
    <xf numFmtId="0" fontId="57" fillId="0" borderId="16" xfId="0" applyFont="1" applyFill="1" applyBorder="1"/>
    <xf numFmtId="0" fontId="58" fillId="0" borderId="16" xfId="0" applyFont="1" applyBorder="1"/>
    <xf numFmtId="0" fontId="59" fillId="9" borderId="53" xfId="0" applyFont="1" applyFill="1" applyBorder="1" applyAlignment="1">
      <alignment horizontal="center" vertical="center"/>
    </xf>
    <xf numFmtId="0" fontId="59" fillId="9" borderId="18" xfId="0" applyFont="1" applyFill="1" applyBorder="1" applyAlignment="1">
      <alignment horizontal="center" vertical="center"/>
    </xf>
    <xf numFmtId="0" fontId="59" fillId="31" borderId="53" xfId="0" applyFont="1" applyFill="1" applyBorder="1" applyAlignment="1">
      <alignment horizontal="center" vertical="center"/>
    </xf>
    <xf numFmtId="0" fontId="59" fillId="31" borderId="18" xfId="0" applyFont="1" applyFill="1" applyBorder="1" applyAlignment="1">
      <alignment horizontal="center" vertical="center"/>
    </xf>
    <xf numFmtId="0" fontId="59" fillId="32" borderId="53" xfId="0" applyFont="1" applyFill="1" applyBorder="1" applyAlignment="1">
      <alignment horizontal="center" vertical="center"/>
    </xf>
    <xf numFmtId="0" fontId="59" fillId="32" borderId="18" xfId="0" applyFont="1" applyFill="1" applyBorder="1" applyAlignment="1">
      <alignment horizontal="center" vertical="center"/>
    </xf>
    <xf numFmtId="0" fontId="48" fillId="0" borderId="0" xfId="0" applyFont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 vertical="center" wrapText="1"/>
    </xf>
    <xf numFmtId="2" fontId="56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1" fillId="26" borderId="14" xfId="0" applyFont="1" applyFill="1" applyBorder="1" applyAlignment="1">
      <alignment horizontal="center"/>
    </xf>
    <xf numFmtId="0" fontId="51" fillId="26" borderId="5" xfId="0" applyFont="1" applyFill="1" applyBorder="1" applyAlignment="1">
      <alignment horizontal="center"/>
    </xf>
    <xf numFmtId="0" fontId="51" fillId="29" borderId="15" xfId="0" applyFont="1" applyFill="1" applyBorder="1" applyAlignment="1">
      <alignment horizontal="center"/>
    </xf>
    <xf numFmtId="0" fontId="51" fillId="29" borderId="5" xfId="0" applyFont="1" applyFill="1" applyBorder="1" applyAlignment="1">
      <alignment horizontal="center"/>
    </xf>
    <xf numFmtId="0" fontId="51" fillId="30" borderId="14" xfId="0" applyFont="1" applyFill="1" applyBorder="1" applyAlignment="1">
      <alignment horizontal="center"/>
    </xf>
    <xf numFmtId="0" fontId="51" fillId="30" borderId="15" xfId="0" applyFont="1" applyFill="1" applyBorder="1" applyAlignment="1">
      <alignment horizontal="center"/>
    </xf>
    <xf numFmtId="0" fontId="51" fillId="30" borderId="5" xfId="0" applyFont="1" applyFill="1" applyBorder="1" applyAlignment="1">
      <alignment horizontal="center"/>
    </xf>
    <xf numFmtId="10" fontId="27" fillId="0" borderId="0" xfId="2" applyNumberFormat="1" applyFont="1" applyFill="1" applyBorder="1" applyAlignment="1" applyProtection="1">
      <alignment horizontal="center" vertical="center"/>
    </xf>
    <xf numFmtId="0" fontId="51" fillId="29" borderId="14" xfId="0" applyFont="1" applyFill="1" applyBorder="1" applyAlignment="1">
      <alignment horizontal="left"/>
    </xf>
    <xf numFmtId="0" fontId="2" fillId="9" borderId="37" xfId="0" applyFont="1" applyFill="1" applyBorder="1" applyAlignment="1">
      <alignment wrapText="1"/>
    </xf>
    <xf numFmtId="0" fontId="0" fillId="9" borderId="55" xfId="0" applyFill="1" applyBorder="1" applyAlignment="1">
      <alignment wrapText="1"/>
    </xf>
    <xf numFmtId="9" fontId="6" fillId="0" borderId="8" xfId="0" applyNumberFormat="1" applyFont="1" applyBorder="1" applyAlignment="1">
      <alignment horizontal="center" vertical="center" wrapText="1"/>
    </xf>
    <xf numFmtId="0" fontId="0" fillId="9" borderId="15" xfId="0" applyFill="1" applyBorder="1" applyAlignment="1">
      <alignment wrapText="1"/>
    </xf>
    <xf numFmtId="0" fontId="0" fillId="9" borderId="15" xfId="0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/>
    </xf>
    <xf numFmtId="0" fontId="12" fillId="7" borderId="21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6" fillId="6" borderId="10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45" xfId="0" applyFont="1" applyBorder="1" applyAlignment="1">
      <alignment horizontal="left" vertical="center" wrapText="1"/>
    </xf>
    <xf numFmtId="0" fontId="36" fillId="0" borderId="47" xfId="0" applyFont="1" applyBorder="1" applyAlignment="1">
      <alignment horizontal="center"/>
    </xf>
    <xf numFmtId="0" fontId="36" fillId="0" borderId="49" xfId="0" applyFont="1" applyBorder="1" applyAlignment="1">
      <alignment horizontal="center"/>
    </xf>
    <xf numFmtId="0" fontId="40" fillId="22" borderId="39" xfId="2" applyNumberFormat="1" applyFont="1" applyFill="1" applyBorder="1" applyAlignment="1" applyProtection="1">
      <alignment horizontal="center" vertical="center"/>
    </xf>
    <xf numFmtId="0" fontId="40" fillId="22" borderId="40" xfId="2" applyNumberFormat="1" applyFont="1" applyFill="1" applyBorder="1" applyAlignment="1" applyProtection="1">
      <alignment horizontal="center" vertical="center"/>
    </xf>
    <xf numFmtId="0" fontId="40" fillId="22" borderId="41" xfId="2" applyNumberFormat="1" applyFont="1" applyFill="1" applyBorder="1" applyAlignment="1" applyProtection="1">
      <alignment horizontal="center" vertical="center"/>
    </xf>
    <xf numFmtId="0" fontId="40" fillId="22" borderId="52" xfId="2" applyNumberFormat="1" applyFont="1" applyFill="1" applyBorder="1" applyAlignment="1" applyProtection="1">
      <alignment horizontal="center" vertical="center"/>
    </xf>
    <xf numFmtId="0" fontId="40" fillId="22" borderId="51" xfId="2" applyNumberFormat="1" applyFont="1" applyFill="1" applyBorder="1" applyAlignment="1" applyProtection="1">
      <alignment horizontal="center" vertical="center"/>
    </xf>
    <xf numFmtId="0" fontId="40" fillId="22" borderId="53" xfId="2" applyNumberFormat="1" applyFont="1" applyFill="1" applyBorder="1" applyAlignment="1" applyProtection="1">
      <alignment horizontal="center" vertical="center"/>
    </xf>
    <xf numFmtId="0" fontId="24" fillId="13" borderId="37" xfId="0" applyFont="1" applyFill="1" applyBorder="1" applyAlignment="1">
      <alignment horizontal="center" vertical="center" wrapText="1"/>
    </xf>
    <xf numFmtId="0" fontId="24" fillId="13" borderId="39" xfId="0" applyFont="1" applyFill="1" applyBorder="1" applyAlignment="1">
      <alignment horizontal="center" vertical="center" wrapText="1"/>
    </xf>
    <xf numFmtId="0" fontId="25" fillId="14" borderId="16" xfId="0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left" vertical="center" wrapText="1"/>
    </xf>
    <xf numFmtId="0" fontId="24" fillId="12" borderId="16" xfId="0" applyFont="1" applyFill="1" applyBorder="1" applyAlignment="1">
      <alignment horizontal="center" vertical="center"/>
    </xf>
    <xf numFmtId="0" fontId="24" fillId="12" borderId="33" xfId="0" applyFont="1" applyFill="1" applyBorder="1" applyAlignment="1">
      <alignment horizontal="center" vertical="center"/>
    </xf>
    <xf numFmtId="0" fontId="24" fillId="12" borderId="19" xfId="0" applyFont="1" applyFill="1" applyBorder="1" applyAlignment="1">
      <alignment horizontal="center" vertical="center"/>
    </xf>
    <xf numFmtId="0" fontId="24" fillId="12" borderId="20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 wrapText="1"/>
    </xf>
    <xf numFmtId="0" fontId="24" fillId="13" borderId="43" xfId="0" applyFont="1" applyFill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0" fillId="9" borderId="41" xfId="0" applyFill="1" applyBorder="1" applyAlignment="1">
      <alignment horizontal="left" vertical="top" wrapText="1"/>
    </xf>
    <xf numFmtId="0" fontId="42" fillId="9" borderId="33" xfId="0" applyFont="1" applyFill="1" applyBorder="1" applyAlignment="1">
      <alignment vertical="center" wrapText="1"/>
    </xf>
    <xf numFmtId="0" fontId="42" fillId="9" borderId="35" xfId="0" applyFont="1" applyFill="1" applyBorder="1" applyAlignment="1">
      <alignment vertical="center" wrapText="1"/>
    </xf>
    <xf numFmtId="0" fontId="42" fillId="9" borderId="33" xfId="0" applyFont="1" applyFill="1" applyBorder="1" applyAlignment="1">
      <alignment horizontal="left" vertical="center" wrapText="1"/>
    </xf>
    <xf numFmtId="0" fontId="42" fillId="9" borderId="34" xfId="0" applyFont="1" applyFill="1" applyBorder="1" applyAlignment="1">
      <alignment horizontal="left" vertical="center" wrapText="1"/>
    </xf>
    <xf numFmtId="0" fontId="42" fillId="9" borderId="35" xfId="0" applyFont="1" applyFill="1" applyBorder="1" applyAlignment="1">
      <alignment horizontal="left" vertical="center" wrapText="1"/>
    </xf>
    <xf numFmtId="0" fontId="0" fillId="9" borderId="33" xfId="0" applyFill="1" applyBorder="1" applyAlignment="1">
      <alignment horizontal="center" wrapText="1"/>
    </xf>
    <xf numFmtId="0" fontId="0" fillId="9" borderId="34" xfId="0" applyFill="1" applyBorder="1" applyAlignment="1">
      <alignment horizontal="center" wrapText="1"/>
    </xf>
    <xf numFmtId="0" fontId="0" fillId="9" borderId="35" xfId="0" applyFill="1" applyBorder="1" applyAlignment="1">
      <alignment horizontal="center" wrapText="1"/>
    </xf>
    <xf numFmtId="0" fontId="42" fillId="9" borderId="33" xfId="0" applyFont="1" applyFill="1" applyBorder="1" applyAlignment="1">
      <alignment horizontal="left" wrapText="1"/>
    </xf>
    <xf numFmtId="0" fontId="42" fillId="9" borderId="35" xfId="0" applyFont="1" applyFill="1" applyBorder="1" applyAlignment="1">
      <alignment horizontal="left" wrapText="1"/>
    </xf>
    <xf numFmtId="0" fontId="48" fillId="0" borderId="0" xfId="0" applyFont="1" applyBorder="1" applyAlignment="1">
      <alignment horizontal="center" vertical="center"/>
    </xf>
    <xf numFmtId="0" fontId="40" fillId="26" borderId="38" xfId="0" applyFont="1" applyFill="1" applyBorder="1" applyAlignment="1">
      <alignment horizontal="center" vertical="center" wrapText="1"/>
    </xf>
    <xf numFmtId="0" fontId="40" fillId="26" borderId="36" xfId="0" applyFont="1" applyFill="1" applyBorder="1" applyAlignment="1">
      <alignment horizontal="center" vertical="center" wrapText="1"/>
    </xf>
    <xf numFmtId="0" fontId="40" fillId="26" borderId="18" xfId="0" applyFont="1" applyFill="1" applyBorder="1" applyAlignment="1">
      <alignment horizontal="center" vertical="center" wrapText="1"/>
    </xf>
    <xf numFmtId="0" fontId="49" fillId="27" borderId="30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left" wrapText="1"/>
    </xf>
    <xf numFmtId="0" fontId="0" fillId="9" borderId="18" xfId="0" applyFill="1" applyBorder="1" applyAlignment="1">
      <alignment horizontal="center" wrapText="1"/>
    </xf>
    <xf numFmtId="0" fontId="50" fillId="9" borderId="33" xfId="0" applyFont="1" applyFill="1" applyBorder="1" applyAlignment="1">
      <alignment horizontal="left" wrapText="1"/>
    </xf>
    <xf numFmtId="0" fontId="0" fillId="9" borderId="35" xfId="0" applyFill="1" applyBorder="1" applyAlignment="1">
      <alignment horizontal="left" wrapText="1"/>
    </xf>
    <xf numFmtId="0" fontId="0" fillId="9" borderId="16" xfId="0" applyFill="1" applyBorder="1" applyAlignment="1">
      <alignment horizontal="center" wrapText="1"/>
    </xf>
    <xf numFmtId="0" fontId="0" fillId="26" borderId="33" xfId="0" applyFill="1" applyBorder="1" applyAlignment="1">
      <alignment horizontal="left" vertical="center" wrapText="1"/>
    </xf>
    <xf numFmtId="0" fontId="0" fillId="26" borderId="35" xfId="0" applyFill="1" applyBorder="1" applyAlignment="1">
      <alignment horizontal="left" vertical="center" wrapText="1"/>
    </xf>
    <xf numFmtId="0" fontId="0" fillId="26" borderId="33" xfId="0" applyFill="1" applyBorder="1" applyAlignment="1">
      <alignment horizontal="center" wrapText="1"/>
    </xf>
    <xf numFmtId="0" fontId="0" fillId="26" borderId="34" xfId="0" applyFill="1" applyBorder="1" applyAlignment="1">
      <alignment horizontal="center" wrapText="1"/>
    </xf>
    <xf numFmtId="0" fontId="19" fillId="10" borderId="9" xfId="0" applyFont="1" applyFill="1" applyBorder="1" applyAlignment="1">
      <alignment horizontal="left" vertical="center" wrapText="1"/>
    </xf>
    <xf numFmtId="0" fontId="19" fillId="10" borderId="6" xfId="0" applyFont="1" applyFill="1" applyBorder="1" applyAlignment="1">
      <alignment horizontal="left" vertical="center" wrapText="1"/>
    </xf>
    <xf numFmtId="0" fontId="52" fillId="10" borderId="15" xfId="0" applyFont="1" applyFill="1" applyBorder="1" applyAlignment="1">
      <alignment horizontal="left" vertical="center" wrapText="1"/>
    </xf>
    <xf numFmtId="0" fontId="52" fillId="10" borderId="5" xfId="0" applyFont="1" applyFill="1" applyBorder="1" applyAlignment="1">
      <alignment horizontal="left" vertical="center" wrapText="1"/>
    </xf>
    <xf numFmtId="0" fontId="50" fillId="9" borderId="33" xfId="0" applyFont="1" applyFill="1" applyBorder="1" applyAlignment="1">
      <alignment wrapText="1"/>
    </xf>
    <xf numFmtId="0" fontId="0" fillId="9" borderId="35" xfId="0" applyFill="1" applyBorder="1" applyAlignment="1">
      <alignment wrapText="1"/>
    </xf>
    <xf numFmtId="0" fontId="0" fillId="9" borderId="16" xfId="0" applyFill="1" applyBorder="1" applyAlignment="1">
      <alignment horizontal="left" vertical="center" wrapText="1"/>
    </xf>
    <xf numFmtId="0" fontId="0" fillId="26" borderId="33" xfId="0" applyFill="1" applyBorder="1" applyAlignment="1">
      <alignment horizontal="left" vertical="center"/>
    </xf>
    <xf numFmtId="0" fontId="0" fillId="26" borderId="35" xfId="0" applyFill="1" applyBorder="1" applyAlignment="1">
      <alignment horizontal="left" vertical="center"/>
    </xf>
    <xf numFmtId="0" fontId="0" fillId="9" borderId="37" xfId="0" applyFill="1" applyBorder="1" applyAlignment="1">
      <alignment horizontal="center" wrapText="1"/>
    </xf>
    <xf numFmtId="0" fontId="0" fillId="9" borderId="55" xfId="0" applyFill="1" applyBorder="1" applyAlignment="1">
      <alignment horizontal="center" wrapText="1"/>
    </xf>
    <xf numFmtId="0" fontId="53" fillId="9" borderId="18" xfId="0" applyFont="1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53" fillId="9" borderId="33" xfId="0" applyFont="1" applyFill="1" applyBorder="1" applyAlignment="1">
      <alignment horizontal="center" wrapText="1"/>
    </xf>
    <xf numFmtId="0" fontId="53" fillId="9" borderId="34" xfId="0" applyFont="1" applyFill="1" applyBorder="1" applyAlignment="1">
      <alignment horizontal="center" wrapText="1"/>
    </xf>
    <xf numFmtId="0" fontId="2" fillId="9" borderId="44" xfId="0" applyFont="1" applyFill="1" applyBorder="1" applyAlignment="1">
      <alignment horizontal="center" wrapText="1"/>
    </xf>
    <xf numFmtId="0" fontId="2" fillId="9" borderId="15" xfId="0" applyFont="1" applyFill="1" applyBorder="1" applyAlignment="1">
      <alignment horizontal="center" wrapText="1"/>
    </xf>
    <xf numFmtId="0" fontId="40" fillId="0" borderId="16" xfId="0" applyFont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/>
    </xf>
    <xf numFmtId="0" fontId="19" fillId="10" borderId="51" xfId="0" applyFont="1" applyFill="1" applyBorder="1" applyAlignment="1">
      <alignment horizontal="left" vertical="center" wrapText="1"/>
    </xf>
    <xf numFmtId="0" fontId="0" fillId="9" borderId="16" xfId="0" applyFill="1" applyBorder="1" applyAlignment="1">
      <alignment horizontal="left" vertical="top" wrapText="1"/>
    </xf>
    <xf numFmtId="0" fontId="61" fillId="0" borderId="36" xfId="0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60" fillId="0" borderId="33" xfId="0" applyFont="1" applyFill="1" applyBorder="1" applyAlignment="1">
      <alignment horizontal="center" vertical="center" wrapText="1"/>
    </xf>
    <xf numFmtId="0" fontId="60" fillId="0" borderId="34" xfId="0" applyFont="1" applyFill="1" applyBorder="1" applyAlignment="1">
      <alignment horizontal="center" vertical="center" wrapText="1"/>
    </xf>
    <xf numFmtId="0" fontId="60" fillId="0" borderId="35" xfId="0" applyFont="1" applyFill="1" applyBorder="1" applyAlignment="1">
      <alignment horizontal="center" vertical="center" wrapText="1"/>
    </xf>
    <xf numFmtId="2" fontId="56" fillId="9" borderId="39" xfId="0" applyNumberFormat="1" applyFont="1" applyFill="1" applyBorder="1" applyAlignment="1">
      <alignment horizontal="center" vertical="center" wrapText="1"/>
    </xf>
    <xf numFmtId="2" fontId="56" fillId="9" borderId="40" xfId="0" applyNumberFormat="1" applyFont="1" applyFill="1" applyBorder="1" applyAlignment="1">
      <alignment horizontal="center" vertical="center" wrapText="1"/>
    </xf>
    <xf numFmtId="0" fontId="47" fillId="11" borderId="54" xfId="0" applyFont="1" applyFill="1" applyBorder="1" applyAlignment="1">
      <alignment horizontal="left" vertical="center"/>
    </xf>
    <xf numFmtId="0" fontId="47" fillId="11" borderId="0" xfId="0" applyFont="1" applyFill="1" applyBorder="1" applyAlignment="1">
      <alignment horizontal="left" vertical="center"/>
    </xf>
    <xf numFmtId="0" fontId="48" fillId="0" borderId="17" xfId="0" applyFont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Y28"/>
  <sheetViews>
    <sheetView topLeftCell="D7" workbookViewId="0">
      <selection activeCell="D2" sqref="D2:Y29"/>
    </sheetView>
  </sheetViews>
  <sheetFormatPr defaultRowHeight="15"/>
  <cols>
    <col min="3" max="3" width="30.28515625" customWidth="1"/>
    <col min="4" max="4" width="35.42578125" customWidth="1"/>
    <col min="5" max="5" width="5.7109375" customWidth="1"/>
    <col min="6" max="6" width="12.7109375" customWidth="1"/>
    <col min="7" max="7" width="13.42578125" customWidth="1"/>
    <col min="8" max="8" width="12.7109375" customWidth="1"/>
    <col min="9" max="9" width="4.85546875" customWidth="1"/>
    <col min="10" max="10" width="9.85546875" customWidth="1"/>
    <col min="11" max="11" width="3.85546875" customWidth="1"/>
    <col min="12" max="12" width="10.28515625" customWidth="1"/>
    <col min="13" max="13" width="5.140625" customWidth="1"/>
    <col min="14" max="14" width="9.28515625" customWidth="1"/>
    <col min="15" max="15" width="6" customWidth="1"/>
    <col min="16" max="16" width="5.7109375" customWidth="1"/>
    <col min="17" max="17" width="7.85546875" customWidth="1"/>
    <col min="18" max="18" width="5.42578125" customWidth="1"/>
    <col min="19" max="19" width="7.85546875" customWidth="1"/>
    <col min="20" max="20" width="6.140625" customWidth="1"/>
    <col min="21" max="21" width="8.85546875" customWidth="1"/>
    <col min="22" max="22" width="6.85546875" customWidth="1"/>
    <col min="23" max="23" width="16.28515625" customWidth="1"/>
    <col min="24" max="24" width="18.28515625" customWidth="1"/>
    <col min="25" max="25" width="14.5703125" customWidth="1"/>
  </cols>
  <sheetData>
    <row r="2" spans="2:25" ht="15.75" thickBot="1"/>
    <row r="3" spans="2:25" ht="17.25" customHeight="1" thickBot="1">
      <c r="B3" s="234" t="s">
        <v>26</v>
      </c>
      <c r="C3" s="235"/>
      <c r="D3" s="215" t="s">
        <v>234</v>
      </c>
      <c r="E3" s="209" t="s">
        <v>28</v>
      </c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21"/>
    </row>
    <row r="4" spans="2:25" ht="21.75" customHeight="1">
      <c r="B4" s="231" t="s">
        <v>8</v>
      </c>
      <c r="C4" s="206" t="s">
        <v>27</v>
      </c>
      <c r="D4" s="216"/>
      <c r="E4" s="212" t="s">
        <v>29</v>
      </c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22"/>
    </row>
    <row r="5" spans="2:25" ht="15" customHeight="1">
      <c r="B5" s="232"/>
      <c r="C5" s="207"/>
      <c r="D5" s="216"/>
      <c r="E5" s="212" t="s">
        <v>30</v>
      </c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22"/>
    </row>
    <row r="6" spans="2:25" ht="15" customHeight="1">
      <c r="B6" s="232"/>
      <c r="C6" s="207"/>
      <c r="D6" s="216"/>
      <c r="E6" s="212" t="s">
        <v>31</v>
      </c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22"/>
    </row>
    <row r="7" spans="2:25" ht="15.75" customHeight="1" thickBot="1">
      <c r="B7" s="233"/>
      <c r="C7" s="208"/>
      <c r="D7" s="217"/>
      <c r="E7" s="223" t="s">
        <v>32</v>
      </c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5"/>
    </row>
    <row r="8" spans="2:25" ht="15.75" thickBot="1">
      <c r="B8" s="240" t="s">
        <v>33</v>
      </c>
      <c r="C8" s="243" t="s">
        <v>34</v>
      </c>
      <c r="D8" s="3"/>
      <c r="E8" s="226" t="s">
        <v>68</v>
      </c>
      <c r="F8" s="227"/>
      <c r="G8" s="227"/>
      <c r="H8" s="228"/>
      <c r="I8" s="226" t="s">
        <v>10</v>
      </c>
      <c r="J8" s="227"/>
      <c r="K8" s="227"/>
      <c r="L8" s="227"/>
      <c r="M8" s="227"/>
      <c r="N8" s="227"/>
      <c r="O8" s="228"/>
      <c r="P8" s="226" t="s">
        <v>11</v>
      </c>
      <c r="Q8" s="227"/>
      <c r="R8" s="227"/>
      <c r="S8" s="227"/>
      <c r="T8" s="227"/>
      <c r="U8" s="227"/>
      <c r="V8" s="227"/>
      <c r="W8" s="218" t="s">
        <v>46</v>
      </c>
      <c r="X8" s="219"/>
      <c r="Y8" s="220"/>
    </row>
    <row r="9" spans="2:25" ht="42.75" customHeight="1" thickBot="1">
      <c r="B9" s="241"/>
      <c r="C9" s="244"/>
      <c r="D9" s="237" t="s">
        <v>35</v>
      </c>
      <c r="E9" s="10"/>
      <c r="F9" s="11" t="s">
        <v>36</v>
      </c>
      <c r="G9" s="11" t="s">
        <v>37</v>
      </c>
      <c r="H9" s="11" t="s">
        <v>38</v>
      </c>
      <c r="I9" s="10"/>
      <c r="J9" s="229" t="s">
        <v>36</v>
      </c>
      <c r="K9" s="230"/>
      <c r="L9" s="229" t="s">
        <v>37</v>
      </c>
      <c r="M9" s="230"/>
      <c r="N9" s="229" t="s">
        <v>38</v>
      </c>
      <c r="O9" s="230"/>
      <c r="P9" s="10"/>
      <c r="Q9" s="229" t="s">
        <v>36</v>
      </c>
      <c r="R9" s="230"/>
      <c r="S9" s="229" t="s">
        <v>37</v>
      </c>
      <c r="T9" s="230"/>
      <c r="U9" s="229" t="s">
        <v>38</v>
      </c>
      <c r="V9" s="236"/>
      <c r="W9" s="20" t="s">
        <v>36</v>
      </c>
      <c r="X9" s="21" t="s">
        <v>37</v>
      </c>
      <c r="Y9" s="22" t="s">
        <v>38</v>
      </c>
    </row>
    <row r="10" spans="2:25" ht="15.75" thickBot="1">
      <c r="B10" s="241"/>
      <c r="C10" s="244"/>
      <c r="D10" s="238"/>
      <c r="E10" s="3"/>
      <c r="F10" s="3"/>
      <c r="G10" s="3"/>
      <c r="H10" s="3"/>
      <c r="I10" s="3"/>
      <c r="J10" s="3"/>
      <c r="K10" s="14" t="s">
        <v>19</v>
      </c>
      <c r="L10" s="3"/>
      <c r="M10" s="14" t="s">
        <v>19</v>
      </c>
      <c r="N10" s="16"/>
      <c r="O10" s="15" t="s">
        <v>19</v>
      </c>
      <c r="P10" s="3"/>
      <c r="Q10" s="3"/>
      <c r="R10" s="14"/>
      <c r="S10" s="16"/>
      <c r="T10" s="15" t="s">
        <v>19</v>
      </c>
      <c r="U10" s="3"/>
      <c r="V10" s="9" t="s">
        <v>19</v>
      </c>
      <c r="W10" s="18" t="s">
        <v>19</v>
      </c>
      <c r="X10" s="17" t="s">
        <v>19</v>
      </c>
      <c r="Y10" s="19" t="s">
        <v>19</v>
      </c>
    </row>
    <row r="11" spans="2:25" ht="19.5" thickBot="1">
      <c r="B11" s="241"/>
      <c r="C11" s="244"/>
      <c r="D11" s="238"/>
      <c r="E11" s="3" t="s">
        <v>20</v>
      </c>
      <c r="F11" s="3"/>
      <c r="G11" s="3"/>
      <c r="H11" s="3"/>
      <c r="I11" s="3" t="s">
        <v>20</v>
      </c>
      <c r="J11" s="46"/>
      <c r="K11" s="50">
        <f>J11-F11</f>
        <v>0</v>
      </c>
      <c r="L11" s="46"/>
      <c r="M11" s="50">
        <f>L11-G11</f>
        <v>0</v>
      </c>
      <c r="N11" s="49"/>
      <c r="O11" s="29">
        <f>N11-H11</f>
        <v>0</v>
      </c>
      <c r="P11" s="3" t="s">
        <v>20</v>
      </c>
      <c r="Q11" s="46"/>
      <c r="R11" s="50">
        <f>Q11-M11</f>
        <v>0</v>
      </c>
      <c r="S11" s="46"/>
      <c r="T11" s="50">
        <f>S11-N11</f>
        <v>0</v>
      </c>
      <c r="U11" s="49"/>
      <c r="V11" s="29">
        <f>U11-O11</f>
        <v>0</v>
      </c>
      <c r="W11" s="23">
        <f>Q11-F11</f>
        <v>0</v>
      </c>
      <c r="X11" s="24">
        <f>S11-G11</f>
        <v>0</v>
      </c>
      <c r="Y11" s="25">
        <f>U11-H11</f>
        <v>0</v>
      </c>
    </row>
    <row r="12" spans="2:25" ht="19.5" thickBot="1">
      <c r="B12" s="241"/>
      <c r="C12" s="244"/>
      <c r="D12" s="238"/>
      <c r="E12" s="7" t="s">
        <v>21</v>
      </c>
      <c r="F12" s="3"/>
      <c r="G12" s="3"/>
      <c r="H12" s="3"/>
      <c r="I12" s="7" t="s">
        <v>21</v>
      </c>
      <c r="J12" s="46"/>
      <c r="K12" s="50">
        <f t="shared" ref="K12:K15" si="0">J12-F12</f>
        <v>0</v>
      </c>
      <c r="L12" s="46"/>
      <c r="M12" s="50">
        <f t="shared" ref="M12:M15" si="1">L12-G12</f>
        <v>0</v>
      </c>
      <c r="N12" s="49"/>
      <c r="O12" s="29">
        <f t="shared" ref="O12:O15" si="2">N12-H12</f>
        <v>0</v>
      </c>
      <c r="P12" s="7" t="s">
        <v>21</v>
      </c>
      <c r="Q12" s="46"/>
      <c r="R12" s="50">
        <f t="shared" ref="R12:R15" si="3">Q12-M12</f>
        <v>0</v>
      </c>
      <c r="S12" s="46"/>
      <c r="T12" s="50">
        <f t="shared" ref="T12:T15" si="4">S12-N12</f>
        <v>0</v>
      </c>
      <c r="U12" s="49"/>
      <c r="V12" s="29">
        <f t="shared" ref="V12:V15" si="5">U12-O12</f>
        <v>0</v>
      </c>
      <c r="W12" s="23">
        <f>Q12-F12</f>
        <v>0</v>
      </c>
      <c r="X12" s="24">
        <f>S12-G12</f>
        <v>0</v>
      </c>
      <c r="Y12" s="25">
        <f>U12-H12</f>
        <v>0</v>
      </c>
    </row>
    <row r="13" spans="2:25" ht="19.5" thickBot="1">
      <c r="B13" s="241"/>
      <c r="C13" s="244"/>
      <c r="D13" s="238"/>
      <c r="E13" s="7" t="s">
        <v>22</v>
      </c>
      <c r="F13" s="3"/>
      <c r="G13" s="3"/>
      <c r="H13" s="3"/>
      <c r="I13" s="7" t="s">
        <v>22</v>
      </c>
      <c r="J13" s="46"/>
      <c r="K13" s="50">
        <f t="shared" si="0"/>
        <v>0</v>
      </c>
      <c r="L13" s="46"/>
      <c r="M13" s="50">
        <f t="shared" si="1"/>
        <v>0</v>
      </c>
      <c r="N13" s="49"/>
      <c r="O13" s="29">
        <f t="shared" si="2"/>
        <v>0</v>
      </c>
      <c r="P13" s="7" t="s">
        <v>22</v>
      </c>
      <c r="Q13" s="46"/>
      <c r="R13" s="50">
        <f t="shared" si="3"/>
        <v>0</v>
      </c>
      <c r="S13" s="46"/>
      <c r="T13" s="50">
        <f t="shared" si="4"/>
        <v>0</v>
      </c>
      <c r="U13" s="49"/>
      <c r="V13" s="29">
        <f t="shared" si="5"/>
        <v>0</v>
      </c>
      <c r="W13" s="23">
        <f>Q13-F13</f>
        <v>0</v>
      </c>
      <c r="X13" s="24">
        <f>S13-G13</f>
        <v>0</v>
      </c>
      <c r="Y13" s="25">
        <f>U13-H13</f>
        <v>0</v>
      </c>
    </row>
    <row r="14" spans="2:25" ht="19.5" thickBot="1">
      <c r="B14" s="241"/>
      <c r="C14" s="244"/>
      <c r="D14" s="238"/>
      <c r="E14" s="7" t="s">
        <v>23</v>
      </c>
      <c r="F14" s="3"/>
      <c r="G14" s="3"/>
      <c r="H14" s="3"/>
      <c r="I14" s="7" t="s">
        <v>23</v>
      </c>
      <c r="J14" s="46"/>
      <c r="K14" s="50">
        <f t="shared" si="0"/>
        <v>0</v>
      </c>
      <c r="L14" s="46"/>
      <c r="M14" s="50">
        <f t="shared" si="1"/>
        <v>0</v>
      </c>
      <c r="N14" s="49"/>
      <c r="O14" s="29">
        <f t="shared" si="2"/>
        <v>0</v>
      </c>
      <c r="P14" s="7" t="s">
        <v>23</v>
      </c>
      <c r="Q14" s="46"/>
      <c r="R14" s="50">
        <f t="shared" si="3"/>
        <v>0</v>
      </c>
      <c r="S14" s="46"/>
      <c r="T14" s="50">
        <f t="shared" si="4"/>
        <v>0</v>
      </c>
      <c r="U14" s="49"/>
      <c r="V14" s="29">
        <f t="shared" si="5"/>
        <v>0</v>
      </c>
      <c r="W14" s="23">
        <f>Q14-F14</f>
        <v>0</v>
      </c>
      <c r="X14" s="24">
        <f>S14-G14</f>
        <v>0</v>
      </c>
      <c r="Y14" s="25">
        <f>U14-H14</f>
        <v>0</v>
      </c>
    </row>
    <row r="15" spans="2:25" ht="19.5" thickBot="1">
      <c r="B15" s="241"/>
      <c r="C15" s="244"/>
      <c r="D15" s="239"/>
      <c r="E15" s="7" t="s">
        <v>24</v>
      </c>
      <c r="F15" s="3"/>
      <c r="G15" s="3"/>
      <c r="H15" s="3"/>
      <c r="I15" s="7" t="s">
        <v>24</v>
      </c>
      <c r="J15" s="46"/>
      <c r="K15" s="50">
        <f t="shared" si="0"/>
        <v>0</v>
      </c>
      <c r="L15" s="46"/>
      <c r="M15" s="50">
        <f t="shared" si="1"/>
        <v>0</v>
      </c>
      <c r="N15" s="49"/>
      <c r="O15" s="29">
        <f t="shared" si="2"/>
        <v>0</v>
      </c>
      <c r="P15" s="7" t="s">
        <v>24</v>
      </c>
      <c r="Q15" s="46"/>
      <c r="R15" s="50">
        <f t="shared" si="3"/>
        <v>0</v>
      </c>
      <c r="S15" s="46"/>
      <c r="T15" s="50">
        <f t="shared" si="4"/>
        <v>0</v>
      </c>
      <c r="U15" s="49"/>
      <c r="V15" s="29">
        <f t="shared" si="5"/>
        <v>0</v>
      </c>
      <c r="W15" s="26">
        <f>Q15-F15</f>
        <v>0</v>
      </c>
      <c r="X15" s="27">
        <f>S15-G15</f>
        <v>0</v>
      </c>
      <c r="Y15" s="28">
        <f>U15-H15</f>
        <v>0</v>
      </c>
    </row>
    <row r="16" spans="2:25" ht="18.75" customHeight="1">
      <c r="B16" s="241"/>
      <c r="C16" s="244"/>
      <c r="D16" s="237" t="s">
        <v>39</v>
      </c>
      <c r="E16" s="209" t="s">
        <v>40</v>
      </c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1"/>
    </row>
    <row r="17" spans="2:25" ht="15" customHeight="1">
      <c r="B17" s="241"/>
      <c r="C17" s="244"/>
      <c r="D17" s="238"/>
      <c r="E17" s="212" t="s">
        <v>41</v>
      </c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4"/>
    </row>
    <row r="18" spans="2:25" ht="15" customHeight="1">
      <c r="B18" s="241"/>
      <c r="C18" s="244"/>
      <c r="D18" s="238"/>
      <c r="E18" s="212" t="s">
        <v>42</v>
      </c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4"/>
    </row>
    <row r="19" spans="2:25" ht="15" customHeight="1">
      <c r="B19" s="241"/>
      <c r="C19" s="244"/>
      <c r="D19" s="238"/>
      <c r="E19" s="212" t="s">
        <v>31</v>
      </c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4"/>
    </row>
    <row r="20" spans="2:25" ht="15.75" customHeight="1" thickBot="1">
      <c r="B20" s="241"/>
      <c r="C20" s="244"/>
      <c r="D20" s="238"/>
      <c r="E20" s="212" t="s">
        <v>32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4"/>
    </row>
    <row r="21" spans="2:25" ht="15.75" thickBot="1">
      <c r="B21" s="241"/>
      <c r="C21" s="244"/>
      <c r="D21" s="238"/>
      <c r="E21" s="226" t="s">
        <v>9</v>
      </c>
      <c r="F21" s="227"/>
      <c r="G21" s="227"/>
      <c r="H21" s="228"/>
      <c r="I21" s="226" t="s">
        <v>10</v>
      </c>
      <c r="J21" s="227"/>
      <c r="K21" s="227"/>
      <c r="L21" s="227"/>
      <c r="M21" s="227"/>
      <c r="N21" s="227"/>
      <c r="O21" s="228"/>
      <c r="P21" s="226" t="s">
        <v>11</v>
      </c>
      <c r="Q21" s="227"/>
      <c r="R21" s="227"/>
      <c r="S21" s="227"/>
      <c r="T21" s="227"/>
      <c r="U21" s="227"/>
      <c r="V21" s="227"/>
      <c r="W21" s="218" t="s">
        <v>45</v>
      </c>
      <c r="X21" s="219"/>
      <c r="Y21" s="220"/>
    </row>
    <row r="22" spans="2:25" ht="39" thickBot="1">
      <c r="B22" s="241"/>
      <c r="C22" s="244"/>
      <c r="D22" s="238"/>
      <c r="E22" s="12"/>
      <c r="F22" s="11" t="s">
        <v>43</v>
      </c>
      <c r="G22" s="11" t="s">
        <v>44</v>
      </c>
      <c r="H22" s="11" t="s">
        <v>38</v>
      </c>
      <c r="I22" s="13"/>
      <c r="J22" s="229" t="s">
        <v>43</v>
      </c>
      <c r="K22" s="230"/>
      <c r="L22" s="229" t="s">
        <v>44</v>
      </c>
      <c r="M22" s="230"/>
      <c r="N22" s="229" t="s">
        <v>38</v>
      </c>
      <c r="O22" s="230"/>
      <c r="P22" s="13"/>
      <c r="Q22" s="229" t="s">
        <v>43</v>
      </c>
      <c r="R22" s="230"/>
      <c r="S22" s="229" t="s">
        <v>44</v>
      </c>
      <c r="T22" s="230"/>
      <c r="U22" s="229" t="s">
        <v>38</v>
      </c>
      <c r="V22" s="236"/>
      <c r="W22" s="20" t="s">
        <v>36</v>
      </c>
      <c r="X22" s="21" t="s">
        <v>37</v>
      </c>
      <c r="Y22" s="22" t="s">
        <v>38</v>
      </c>
    </row>
    <row r="23" spans="2:25" ht="15.75" thickBot="1">
      <c r="B23" s="241"/>
      <c r="C23" s="244"/>
      <c r="D23" s="238"/>
      <c r="E23" s="3"/>
      <c r="F23" s="3"/>
      <c r="G23" s="3"/>
      <c r="H23" s="3"/>
      <c r="I23" s="3"/>
      <c r="J23" s="16"/>
      <c r="K23" s="15" t="s">
        <v>19</v>
      </c>
      <c r="L23" s="16"/>
      <c r="M23" s="15" t="s">
        <v>19</v>
      </c>
      <c r="N23" s="3"/>
      <c r="O23" s="14"/>
      <c r="P23" s="3"/>
      <c r="Q23" s="16"/>
      <c r="R23" s="15" t="s">
        <v>19</v>
      </c>
      <c r="S23" s="3"/>
      <c r="T23" s="14"/>
      <c r="U23" s="3"/>
      <c r="V23" s="9" t="s">
        <v>19</v>
      </c>
      <c r="W23" s="18" t="s">
        <v>19</v>
      </c>
      <c r="X23" s="17" t="s">
        <v>19</v>
      </c>
      <c r="Y23" s="19" t="s">
        <v>19</v>
      </c>
    </row>
    <row r="24" spans="2:25" ht="19.5" thickBot="1">
      <c r="B24" s="241"/>
      <c r="C24" s="244"/>
      <c r="D24" s="238"/>
      <c r="E24" s="3" t="s">
        <v>20</v>
      </c>
      <c r="F24" s="3"/>
      <c r="G24" s="3"/>
      <c r="H24" s="3"/>
      <c r="I24" s="3" t="s">
        <v>20</v>
      </c>
      <c r="J24" s="46"/>
      <c r="K24" s="50">
        <f>J24-F24</f>
        <v>0</v>
      </c>
      <c r="L24" s="46"/>
      <c r="M24" s="50">
        <f>L24-G24</f>
        <v>0</v>
      </c>
      <c r="N24" s="49"/>
      <c r="O24" s="29">
        <f>N24-H24</f>
        <v>0</v>
      </c>
      <c r="P24" s="3" t="s">
        <v>20</v>
      </c>
      <c r="Q24" s="46"/>
      <c r="R24" s="50">
        <f>Q24-J24</f>
        <v>0</v>
      </c>
      <c r="S24" s="46"/>
      <c r="T24" s="50">
        <f>S24-L24</f>
        <v>0</v>
      </c>
      <c r="U24" s="49"/>
      <c r="V24" s="29">
        <f>U24-N24</f>
        <v>0</v>
      </c>
      <c r="W24" s="23">
        <f>Q24-F24</f>
        <v>0</v>
      </c>
      <c r="X24" s="24">
        <f>S24-G24</f>
        <v>0</v>
      </c>
      <c r="Y24" s="25">
        <f>U24-H24</f>
        <v>0</v>
      </c>
    </row>
    <row r="25" spans="2:25" ht="19.5" thickBot="1">
      <c r="B25" s="241"/>
      <c r="C25" s="244"/>
      <c r="D25" s="238"/>
      <c r="E25" s="7" t="s">
        <v>21</v>
      </c>
      <c r="F25" s="3"/>
      <c r="G25" s="3"/>
      <c r="H25" s="3"/>
      <c r="I25" s="7" t="s">
        <v>21</v>
      </c>
      <c r="J25" s="46"/>
      <c r="K25" s="50">
        <f t="shared" ref="K25:K28" si="6">J25-F25</f>
        <v>0</v>
      </c>
      <c r="L25" s="46"/>
      <c r="M25" s="50">
        <f t="shared" ref="M25:M28" si="7">L25-G25</f>
        <v>0</v>
      </c>
      <c r="N25" s="49"/>
      <c r="O25" s="29">
        <f t="shared" ref="O25:O28" si="8">N25-H25</f>
        <v>0</v>
      </c>
      <c r="P25" s="7" t="s">
        <v>21</v>
      </c>
      <c r="Q25" s="46"/>
      <c r="R25" s="50">
        <f t="shared" ref="R25:R28" si="9">Q25-J25</f>
        <v>0</v>
      </c>
      <c r="S25" s="46"/>
      <c r="T25" s="50">
        <f t="shared" ref="T25:T28" si="10">S25-L25</f>
        <v>0</v>
      </c>
      <c r="U25" s="49"/>
      <c r="V25" s="29">
        <f t="shared" ref="V25:V27" si="11">U25-N25</f>
        <v>0</v>
      </c>
      <c r="W25" s="23">
        <f>Q25-F25</f>
        <v>0</v>
      </c>
      <c r="X25" s="24">
        <f>S25-G25</f>
        <v>0</v>
      </c>
      <c r="Y25" s="25">
        <f>U25-H25</f>
        <v>0</v>
      </c>
    </row>
    <row r="26" spans="2:25" ht="19.5" thickBot="1">
      <c r="B26" s="241"/>
      <c r="C26" s="244"/>
      <c r="D26" s="238"/>
      <c r="E26" s="7" t="s">
        <v>22</v>
      </c>
      <c r="F26" s="3"/>
      <c r="G26" s="3"/>
      <c r="H26" s="3"/>
      <c r="I26" s="7" t="s">
        <v>22</v>
      </c>
      <c r="J26" s="46"/>
      <c r="K26" s="50">
        <f t="shared" si="6"/>
        <v>0</v>
      </c>
      <c r="L26" s="46"/>
      <c r="M26" s="50">
        <f t="shared" si="7"/>
        <v>0</v>
      </c>
      <c r="N26" s="49"/>
      <c r="O26" s="29">
        <f t="shared" si="8"/>
        <v>0</v>
      </c>
      <c r="P26" s="7" t="s">
        <v>22</v>
      </c>
      <c r="Q26" s="46"/>
      <c r="R26" s="50">
        <f>Q26-J26</f>
        <v>0</v>
      </c>
      <c r="S26" s="46"/>
      <c r="T26" s="50">
        <f t="shared" si="10"/>
        <v>0</v>
      </c>
      <c r="U26" s="49"/>
      <c r="V26" s="29">
        <f t="shared" si="11"/>
        <v>0</v>
      </c>
      <c r="W26" s="23">
        <f>Q26-F26</f>
        <v>0</v>
      </c>
      <c r="X26" s="24">
        <f>S26-G26</f>
        <v>0</v>
      </c>
      <c r="Y26" s="25">
        <f>U26-H26</f>
        <v>0</v>
      </c>
    </row>
    <row r="27" spans="2:25" ht="19.5" thickBot="1">
      <c r="B27" s="241"/>
      <c r="C27" s="244"/>
      <c r="D27" s="238"/>
      <c r="E27" s="7" t="s">
        <v>23</v>
      </c>
      <c r="F27" s="3"/>
      <c r="G27" s="3"/>
      <c r="H27" s="3"/>
      <c r="I27" s="7" t="s">
        <v>23</v>
      </c>
      <c r="J27" s="46"/>
      <c r="K27" s="50">
        <f t="shared" si="6"/>
        <v>0</v>
      </c>
      <c r="L27" s="46"/>
      <c r="M27" s="50">
        <f t="shared" si="7"/>
        <v>0</v>
      </c>
      <c r="N27" s="49"/>
      <c r="O27" s="29">
        <f t="shared" si="8"/>
        <v>0</v>
      </c>
      <c r="P27" s="7" t="s">
        <v>23</v>
      </c>
      <c r="Q27" s="46"/>
      <c r="R27" s="50">
        <f t="shared" si="9"/>
        <v>0</v>
      </c>
      <c r="S27" s="46"/>
      <c r="T27" s="50">
        <f t="shared" si="10"/>
        <v>0</v>
      </c>
      <c r="U27" s="49"/>
      <c r="V27" s="29">
        <f t="shared" si="11"/>
        <v>0</v>
      </c>
      <c r="W27" s="23">
        <f>Q27-F27</f>
        <v>0</v>
      </c>
      <c r="X27" s="24">
        <f>S27-G27</f>
        <v>0</v>
      </c>
      <c r="Y27" s="25">
        <f>U27-H27</f>
        <v>0</v>
      </c>
    </row>
    <row r="28" spans="2:25" ht="19.5" thickBot="1">
      <c r="B28" s="242"/>
      <c r="C28" s="245"/>
      <c r="D28" s="239"/>
      <c r="E28" s="7" t="s">
        <v>24</v>
      </c>
      <c r="F28" s="3"/>
      <c r="G28" s="3"/>
      <c r="H28" s="3"/>
      <c r="I28" s="7" t="s">
        <v>24</v>
      </c>
      <c r="J28" s="46"/>
      <c r="K28" s="50">
        <f t="shared" si="6"/>
        <v>0</v>
      </c>
      <c r="L28" s="46"/>
      <c r="M28" s="50">
        <f t="shared" si="7"/>
        <v>0</v>
      </c>
      <c r="N28" s="49"/>
      <c r="O28" s="29">
        <f t="shared" si="8"/>
        <v>0</v>
      </c>
      <c r="P28" s="7" t="s">
        <v>24</v>
      </c>
      <c r="Q28" s="46"/>
      <c r="R28" s="50">
        <f t="shared" si="9"/>
        <v>0</v>
      </c>
      <c r="S28" s="46"/>
      <c r="T28" s="50">
        <f t="shared" si="10"/>
        <v>0</v>
      </c>
      <c r="U28" s="49"/>
      <c r="V28" s="29">
        <f>U28-N28</f>
        <v>0</v>
      </c>
      <c r="W28" s="26">
        <f>Q28-F28</f>
        <v>0</v>
      </c>
      <c r="X28" s="27">
        <f>S28-G28</f>
        <v>0</v>
      </c>
      <c r="Y28" s="28">
        <f>U28-H28</f>
        <v>0</v>
      </c>
    </row>
  </sheetData>
  <mergeCells count="38">
    <mergeCell ref="B4:B7"/>
    <mergeCell ref="B3:C3"/>
    <mergeCell ref="U22:V22"/>
    <mergeCell ref="D16:D28"/>
    <mergeCell ref="S9:T9"/>
    <mergeCell ref="U9:V9"/>
    <mergeCell ref="B8:B28"/>
    <mergeCell ref="C8:C28"/>
    <mergeCell ref="E8:H8"/>
    <mergeCell ref="I8:O8"/>
    <mergeCell ref="P8:V8"/>
    <mergeCell ref="D9:D15"/>
    <mergeCell ref="J9:K9"/>
    <mergeCell ref="L9:M9"/>
    <mergeCell ref="N9:O9"/>
    <mergeCell ref="Q9:R9"/>
    <mergeCell ref="J22:K22"/>
    <mergeCell ref="L22:M22"/>
    <mergeCell ref="N22:O22"/>
    <mergeCell ref="Q22:R22"/>
    <mergeCell ref="S22:T22"/>
    <mergeCell ref="E20:Y20"/>
    <mergeCell ref="W21:Y21"/>
    <mergeCell ref="W8:Y8"/>
    <mergeCell ref="E3:Y3"/>
    <mergeCell ref="E4:Y4"/>
    <mergeCell ref="E5:Y5"/>
    <mergeCell ref="E6:Y6"/>
    <mergeCell ref="E7:Y7"/>
    <mergeCell ref="E21:H21"/>
    <mergeCell ref="I21:O21"/>
    <mergeCell ref="P21:V21"/>
    <mergeCell ref="C4:C7"/>
    <mergeCell ref="E16:Y16"/>
    <mergeCell ref="E17:Y17"/>
    <mergeCell ref="E18:Y18"/>
    <mergeCell ref="E19:Y19"/>
    <mergeCell ref="D3:D7"/>
  </mergeCells>
  <printOptions horizontalCentered="1" verticalCentered="1"/>
  <pageMargins left="0.11811023622047245" right="0.11811023622047245" top="0.15748031496062992" bottom="0.35433070866141736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1:AJ26"/>
  <sheetViews>
    <sheetView topLeftCell="K1" zoomScale="96" zoomScaleNormal="96" workbookViewId="0">
      <selection activeCell="B1" sqref="B1:AJ27"/>
    </sheetView>
  </sheetViews>
  <sheetFormatPr defaultRowHeight="15"/>
  <cols>
    <col min="3" max="3" width="30.42578125" customWidth="1"/>
    <col min="4" max="4" width="32.28515625" customWidth="1"/>
    <col min="5" max="5" width="5" customWidth="1"/>
    <col min="6" max="6" width="10.85546875" customWidth="1"/>
    <col min="7" max="7" width="6.28515625" customWidth="1"/>
    <col min="8" max="8" width="12.28515625" customWidth="1"/>
    <col min="9" max="9" width="5.42578125" customWidth="1"/>
    <col min="10" max="10" width="12.42578125" customWidth="1"/>
    <col min="11" max="11" width="7.85546875" customWidth="1"/>
    <col min="12" max="12" width="11.28515625" customWidth="1"/>
    <col min="13" max="13" width="6.42578125" customWidth="1"/>
    <col min="14" max="14" width="4.85546875" customWidth="1"/>
    <col min="15" max="15" width="10.28515625" customWidth="1"/>
    <col min="16" max="16" width="6.5703125" customWidth="1"/>
    <col min="17" max="17" width="11.7109375" customWidth="1"/>
    <col min="18" max="18" width="5.140625" customWidth="1"/>
    <col min="19" max="19" width="9.5703125" customWidth="1"/>
    <col min="20" max="20" width="8.5703125" customWidth="1"/>
    <col min="21" max="21" width="10.85546875" customWidth="1"/>
    <col min="22" max="22" width="6.28515625" customWidth="1"/>
    <col min="23" max="23" width="5.5703125" customWidth="1"/>
    <col min="24" max="24" width="12" customWidth="1"/>
    <col min="25" max="25" width="7.5703125" customWidth="1"/>
    <col min="26" max="26" width="11.85546875" customWidth="1"/>
    <col min="27" max="27" width="6.7109375" customWidth="1"/>
    <col min="28" max="28" width="11.85546875" customWidth="1"/>
    <col min="29" max="29" width="7" customWidth="1"/>
    <col min="30" max="30" width="11.140625" customWidth="1"/>
    <col min="31" max="31" width="5.5703125" customWidth="1"/>
    <col min="33" max="33" width="15" customWidth="1"/>
    <col min="34" max="34" width="17" customWidth="1"/>
    <col min="35" max="35" width="12.42578125" customWidth="1"/>
    <col min="36" max="36" width="15.42578125" customWidth="1"/>
  </cols>
  <sheetData>
    <row r="1" spans="2:36" ht="15.75" thickBot="1"/>
    <row r="2" spans="2:36" ht="15.75" thickBot="1">
      <c r="B2" s="234" t="s">
        <v>235</v>
      </c>
      <c r="C2" s="235"/>
      <c r="D2" s="215" t="s">
        <v>2</v>
      </c>
      <c r="E2" s="263" t="s">
        <v>48</v>
      </c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5"/>
    </row>
    <row r="3" spans="2:36">
      <c r="B3" s="215"/>
      <c r="C3" s="252" t="s">
        <v>47</v>
      </c>
      <c r="D3" s="216"/>
      <c r="E3" s="266" t="s">
        <v>49</v>
      </c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8"/>
    </row>
    <row r="4" spans="2:36">
      <c r="B4" s="216"/>
      <c r="C4" s="253"/>
      <c r="D4" s="216"/>
      <c r="E4" s="266" t="s">
        <v>50</v>
      </c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8"/>
    </row>
    <row r="5" spans="2:36" ht="15.75" thickBot="1">
      <c r="B5" s="217"/>
      <c r="C5" s="254"/>
      <c r="D5" s="217"/>
      <c r="E5" s="269" t="s">
        <v>51</v>
      </c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1"/>
    </row>
    <row r="6" spans="2:36" ht="19.5" thickBot="1">
      <c r="B6" s="1" t="s">
        <v>8</v>
      </c>
      <c r="C6" s="2"/>
      <c r="D6" s="3"/>
      <c r="E6" s="257" t="s">
        <v>9</v>
      </c>
      <c r="F6" s="258"/>
      <c r="G6" s="258"/>
      <c r="H6" s="258"/>
      <c r="I6" s="258"/>
      <c r="J6" s="258"/>
      <c r="K6" s="258"/>
      <c r="L6" s="258"/>
      <c r="M6" s="259"/>
      <c r="N6" s="257" t="s">
        <v>10</v>
      </c>
      <c r="O6" s="258"/>
      <c r="P6" s="258"/>
      <c r="Q6" s="258"/>
      <c r="R6" s="258"/>
      <c r="S6" s="258"/>
      <c r="T6" s="258"/>
      <c r="U6" s="258"/>
      <c r="V6" s="259"/>
      <c r="W6" s="257" t="s">
        <v>11</v>
      </c>
      <c r="X6" s="258"/>
      <c r="Y6" s="258"/>
      <c r="Z6" s="258"/>
      <c r="AA6" s="258"/>
      <c r="AB6" s="258"/>
      <c r="AC6" s="258"/>
      <c r="AD6" s="258"/>
      <c r="AE6" s="258"/>
      <c r="AF6" s="259"/>
      <c r="AG6" s="246" t="s">
        <v>65</v>
      </c>
      <c r="AH6" s="247"/>
      <c r="AI6" s="247"/>
      <c r="AJ6" s="248"/>
    </row>
    <row r="7" spans="2:36" ht="23.25" customHeight="1" thickBot="1">
      <c r="B7" s="276" t="s">
        <v>52</v>
      </c>
      <c r="C7" s="279" t="s">
        <v>53</v>
      </c>
      <c r="D7" s="273" t="s">
        <v>54</v>
      </c>
      <c r="E7" s="31"/>
      <c r="F7" s="255" t="s">
        <v>55</v>
      </c>
      <c r="G7" s="272"/>
      <c r="H7" s="272"/>
      <c r="I7" s="256"/>
      <c r="J7" s="255" t="s">
        <v>56</v>
      </c>
      <c r="K7" s="272"/>
      <c r="L7" s="272"/>
      <c r="M7" s="256"/>
      <c r="N7" s="32"/>
      <c r="O7" s="255" t="s">
        <v>55</v>
      </c>
      <c r="P7" s="272"/>
      <c r="Q7" s="272"/>
      <c r="R7" s="256"/>
      <c r="S7" s="255" t="s">
        <v>56</v>
      </c>
      <c r="T7" s="272"/>
      <c r="U7" s="272"/>
      <c r="V7" s="256"/>
      <c r="W7" s="32"/>
      <c r="X7" s="255" t="s">
        <v>55</v>
      </c>
      <c r="Y7" s="272"/>
      <c r="Z7" s="272"/>
      <c r="AA7" s="256"/>
      <c r="AB7" s="255" t="s">
        <v>56</v>
      </c>
      <c r="AC7" s="272"/>
      <c r="AD7" s="272"/>
      <c r="AE7" s="256"/>
      <c r="AG7" s="249" t="s">
        <v>55</v>
      </c>
      <c r="AH7" s="250"/>
      <c r="AI7" s="250" t="s">
        <v>56</v>
      </c>
      <c r="AJ7" s="251"/>
    </row>
    <row r="8" spans="2:36" ht="19.5" thickBot="1">
      <c r="B8" s="277"/>
      <c r="C8" s="280"/>
      <c r="D8" s="274"/>
      <c r="E8" s="31"/>
      <c r="F8" s="255" t="s">
        <v>57</v>
      </c>
      <c r="G8" s="256"/>
      <c r="H8" s="255" t="s">
        <v>58</v>
      </c>
      <c r="I8" s="256"/>
      <c r="J8" s="255" t="s">
        <v>57</v>
      </c>
      <c r="K8" s="256"/>
      <c r="L8" s="255" t="s">
        <v>58</v>
      </c>
      <c r="M8" s="256"/>
      <c r="N8" s="32"/>
      <c r="O8" s="255" t="s">
        <v>57</v>
      </c>
      <c r="P8" s="256"/>
      <c r="Q8" s="255" t="s">
        <v>58</v>
      </c>
      <c r="R8" s="256"/>
      <c r="S8" s="255" t="s">
        <v>57</v>
      </c>
      <c r="T8" s="256"/>
      <c r="U8" s="255" t="s">
        <v>58</v>
      </c>
      <c r="V8" s="256"/>
      <c r="W8" s="32"/>
      <c r="X8" s="255" t="s">
        <v>57</v>
      </c>
      <c r="Y8" s="256"/>
      <c r="Z8" s="255" t="s">
        <v>58</v>
      </c>
      <c r="AA8" s="256"/>
      <c r="AB8" s="255" t="s">
        <v>57</v>
      </c>
      <c r="AC8" s="256"/>
      <c r="AD8" s="255" t="s">
        <v>58</v>
      </c>
      <c r="AE8" s="256"/>
      <c r="AF8" s="6"/>
      <c r="AG8" s="40" t="s">
        <v>66</v>
      </c>
      <c r="AH8" s="41" t="s">
        <v>67</v>
      </c>
      <c r="AI8" s="41" t="s">
        <v>66</v>
      </c>
      <c r="AJ8" s="42" t="s">
        <v>67</v>
      </c>
    </row>
    <row r="9" spans="2:36" ht="19.5" thickBot="1">
      <c r="B9" s="277"/>
      <c r="C9" s="280"/>
      <c r="D9" s="274"/>
      <c r="E9" s="3"/>
      <c r="F9" s="16"/>
      <c r="G9" s="44" t="s">
        <v>19</v>
      </c>
      <c r="H9" s="3"/>
      <c r="I9" s="43" t="s">
        <v>19</v>
      </c>
      <c r="J9" s="3"/>
      <c r="K9" s="43" t="s">
        <v>19</v>
      </c>
      <c r="L9" s="3"/>
      <c r="M9" s="43" t="s">
        <v>19</v>
      </c>
      <c r="N9" s="3"/>
      <c r="O9" s="3"/>
      <c r="P9" s="31" t="s">
        <v>19</v>
      </c>
      <c r="Q9" s="3"/>
      <c r="R9" s="43" t="s">
        <v>19</v>
      </c>
      <c r="S9" s="3"/>
      <c r="T9" s="31" t="s">
        <v>19</v>
      </c>
      <c r="U9" s="16"/>
      <c r="V9" s="44" t="s">
        <v>19</v>
      </c>
      <c r="W9" s="3"/>
      <c r="X9" s="3"/>
      <c r="Y9" s="43" t="s">
        <v>19</v>
      </c>
      <c r="Z9" s="3"/>
      <c r="AA9" s="43" t="s">
        <v>19</v>
      </c>
      <c r="AB9" s="3"/>
      <c r="AC9" s="43" t="s">
        <v>19</v>
      </c>
      <c r="AD9" s="3"/>
      <c r="AE9" s="43" t="s">
        <v>19</v>
      </c>
      <c r="AF9" s="6"/>
      <c r="AG9" s="35">
        <f t="shared" ref="AG9:AG14" si="0">X9-F9</f>
        <v>0</v>
      </c>
      <c r="AH9" s="34">
        <f t="shared" ref="AH9:AH14" si="1">Z9-H9</f>
        <v>0</v>
      </c>
      <c r="AI9" s="34">
        <f t="shared" ref="AI9:AI14" si="2">AB9-J9</f>
        <v>0</v>
      </c>
      <c r="AJ9" s="36">
        <f t="shared" ref="AJ9:AJ14" si="3">AD9-L9</f>
        <v>0</v>
      </c>
    </row>
    <row r="10" spans="2:36" ht="19.5" thickBot="1">
      <c r="B10" s="277"/>
      <c r="C10" s="280"/>
      <c r="D10" s="274"/>
      <c r="E10" s="3" t="s">
        <v>20</v>
      </c>
      <c r="F10" s="16"/>
      <c r="G10" s="45"/>
      <c r="H10" s="3"/>
      <c r="I10" s="43"/>
      <c r="J10" s="3"/>
      <c r="K10" s="43"/>
      <c r="L10" s="3"/>
      <c r="M10" s="43"/>
      <c r="N10" s="3" t="s">
        <v>20</v>
      </c>
      <c r="O10" s="3"/>
      <c r="P10" s="47">
        <f>O10-F10</f>
        <v>0</v>
      </c>
      <c r="Q10" s="30"/>
      <c r="R10" s="48">
        <f>Q10-H10</f>
        <v>0</v>
      </c>
      <c r="S10" s="30"/>
      <c r="T10" s="47">
        <f>S10-J10</f>
        <v>0</v>
      </c>
      <c r="U10" s="30"/>
      <c r="V10" s="48">
        <f>U10-L10</f>
        <v>0</v>
      </c>
      <c r="W10" s="3" t="s">
        <v>20</v>
      </c>
      <c r="X10" s="3"/>
      <c r="Y10" s="47">
        <f>X10-O10</f>
        <v>0</v>
      </c>
      <c r="Z10" s="30"/>
      <c r="AA10" s="48">
        <f>Z10-Q10</f>
        <v>0</v>
      </c>
      <c r="AB10" s="30"/>
      <c r="AC10" s="47">
        <f>AB10-S10</f>
        <v>0</v>
      </c>
      <c r="AD10" s="30"/>
      <c r="AE10" s="48">
        <f>AD10-U10</f>
        <v>0</v>
      </c>
      <c r="AF10" s="6"/>
      <c r="AG10" s="35">
        <f t="shared" si="0"/>
        <v>0</v>
      </c>
      <c r="AH10" s="34">
        <f t="shared" si="1"/>
        <v>0</v>
      </c>
      <c r="AI10" s="34">
        <f t="shared" si="2"/>
        <v>0</v>
      </c>
      <c r="AJ10" s="36">
        <f t="shared" si="3"/>
        <v>0</v>
      </c>
    </row>
    <row r="11" spans="2:36" ht="19.5" thickBot="1">
      <c r="B11" s="277"/>
      <c r="C11" s="280"/>
      <c r="D11" s="274"/>
      <c r="E11" s="7" t="s">
        <v>21</v>
      </c>
      <c r="F11" s="16"/>
      <c r="G11" s="45"/>
      <c r="H11" s="3"/>
      <c r="I11" s="43"/>
      <c r="J11" s="3"/>
      <c r="K11" s="43"/>
      <c r="L11" s="3"/>
      <c r="M11" s="43"/>
      <c r="N11" s="7" t="s">
        <v>21</v>
      </c>
      <c r="O11" s="3"/>
      <c r="P11" s="47">
        <f t="shared" ref="P11:P14" si="4">O11-F11</f>
        <v>0</v>
      </c>
      <c r="Q11" s="30"/>
      <c r="R11" s="48">
        <f t="shared" ref="R11:R14" si="5">Q11-H11</f>
        <v>0</v>
      </c>
      <c r="S11" s="30"/>
      <c r="T11" s="47">
        <f t="shared" ref="T11:T14" si="6">S11-J11</f>
        <v>0</v>
      </c>
      <c r="U11" s="30"/>
      <c r="V11" s="48">
        <f t="shared" ref="V11:V14" si="7">U11-L11</f>
        <v>0</v>
      </c>
      <c r="W11" s="7" t="s">
        <v>21</v>
      </c>
      <c r="X11" s="3"/>
      <c r="Y11" s="47">
        <f t="shared" ref="Y11:Y14" si="8">X11-O11</f>
        <v>0</v>
      </c>
      <c r="Z11" s="30"/>
      <c r="AA11" s="48">
        <f t="shared" ref="AA11:AA14" si="9">Z11-Q11</f>
        <v>0</v>
      </c>
      <c r="AB11" s="30"/>
      <c r="AC11" s="47">
        <f t="shared" ref="AC11:AC14" si="10">AB11-S11</f>
        <v>0</v>
      </c>
      <c r="AD11" s="30"/>
      <c r="AE11" s="48">
        <f t="shared" ref="AE11:AE14" si="11">AD11-U11</f>
        <v>0</v>
      </c>
      <c r="AF11" s="6"/>
      <c r="AG11" s="35">
        <f t="shared" si="0"/>
        <v>0</v>
      </c>
      <c r="AH11" s="34">
        <f t="shared" si="1"/>
        <v>0</v>
      </c>
      <c r="AI11" s="34">
        <f t="shared" si="2"/>
        <v>0</v>
      </c>
      <c r="AJ11" s="36">
        <f t="shared" si="3"/>
        <v>0</v>
      </c>
    </row>
    <row r="12" spans="2:36" ht="19.5" thickBot="1">
      <c r="B12" s="277"/>
      <c r="C12" s="280"/>
      <c r="D12" s="274"/>
      <c r="E12" s="7" t="s">
        <v>22</v>
      </c>
      <c r="F12" s="16"/>
      <c r="G12" s="45"/>
      <c r="H12" s="3"/>
      <c r="I12" s="43"/>
      <c r="J12" s="3"/>
      <c r="K12" s="43"/>
      <c r="L12" s="3"/>
      <c r="M12" s="43"/>
      <c r="N12" s="7" t="s">
        <v>22</v>
      </c>
      <c r="O12" s="3"/>
      <c r="P12" s="47">
        <f t="shared" si="4"/>
        <v>0</v>
      </c>
      <c r="Q12" s="30"/>
      <c r="R12" s="48">
        <f t="shared" si="5"/>
        <v>0</v>
      </c>
      <c r="S12" s="30"/>
      <c r="T12" s="47">
        <f t="shared" si="6"/>
        <v>0</v>
      </c>
      <c r="U12" s="30"/>
      <c r="V12" s="48">
        <f t="shared" si="7"/>
        <v>0</v>
      </c>
      <c r="W12" s="7" t="s">
        <v>22</v>
      </c>
      <c r="X12" s="3"/>
      <c r="Y12" s="47">
        <f t="shared" si="8"/>
        <v>0</v>
      </c>
      <c r="Z12" s="30"/>
      <c r="AA12" s="48">
        <f t="shared" si="9"/>
        <v>0</v>
      </c>
      <c r="AB12" s="30"/>
      <c r="AC12" s="47">
        <f t="shared" si="10"/>
        <v>0</v>
      </c>
      <c r="AD12" s="30"/>
      <c r="AE12" s="48">
        <f t="shared" si="11"/>
        <v>0</v>
      </c>
      <c r="AF12" s="6"/>
      <c r="AG12" s="35">
        <f t="shared" si="0"/>
        <v>0</v>
      </c>
      <c r="AH12" s="34">
        <f t="shared" si="1"/>
        <v>0</v>
      </c>
      <c r="AI12" s="34">
        <f t="shared" si="2"/>
        <v>0</v>
      </c>
      <c r="AJ12" s="36">
        <f t="shared" si="3"/>
        <v>0</v>
      </c>
    </row>
    <row r="13" spans="2:36" ht="19.5" thickBot="1">
      <c r="B13" s="277"/>
      <c r="C13" s="280"/>
      <c r="D13" s="274"/>
      <c r="E13" s="7" t="s">
        <v>23</v>
      </c>
      <c r="F13" s="16"/>
      <c r="G13" s="45"/>
      <c r="H13" s="3"/>
      <c r="I13" s="43"/>
      <c r="J13" s="3"/>
      <c r="K13" s="43"/>
      <c r="L13" s="3"/>
      <c r="M13" s="43"/>
      <c r="N13" s="7" t="s">
        <v>23</v>
      </c>
      <c r="O13" s="3"/>
      <c r="P13" s="47">
        <f t="shared" si="4"/>
        <v>0</v>
      </c>
      <c r="Q13" s="30"/>
      <c r="R13" s="48">
        <f t="shared" si="5"/>
        <v>0</v>
      </c>
      <c r="S13" s="30"/>
      <c r="T13" s="47">
        <f t="shared" si="6"/>
        <v>0</v>
      </c>
      <c r="U13" s="30"/>
      <c r="V13" s="48">
        <f t="shared" si="7"/>
        <v>0</v>
      </c>
      <c r="W13" s="7" t="s">
        <v>23</v>
      </c>
      <c r="X13" s="3"/>
      <c r="Y13" s="47">
        <f t="shared" si="8"/>
        <v>0</v>
      </c>
      <c r="Z13" s="30"/>
      <c r="AA13" s="48">
        <f t="shared" si="9"/>
        <v>0</v>
      </c>
      <c r="AB13" s="30"/>
      <c r="AC13" s="47">
        <f t="shared" si="10"/>
        <v>0</v>
      </c>
      <c r="AD13" s="30"/>
      <c r="AE13" s="48">
        <f t="shared" si="11"/>
        <v>0</v>
      </c>
      <c r="AF13" s="6"/>
      <c r="AG13" s="35">
        <f t="shared" si="0"/>
        <v>0</v>
      </c>
      <c r="AH13" s="34">
        <f t="shared" si="1"/>
        <v>0</v>
      </c>
      <c r="AI13" s="34">
        <f t="shared" si="2"/>
        <v>0</v>
      </c>
      <c r="AJ13" s="36">
        <f t="shared" si="3"/>
        <v>0</v>
      </c>
    </row>
    <row r="14" spans="2:36" ht="19.5" thickBot="1">
      <c r="B14" s="277"/>
      <c r="C14" s="280"/>
      <c r="D14" s="275"/>
      <c r="E14" s="7" t="s">
        <v>24</v>
      </c>
      <c r="F14" s="16"/>
      <c r="G14" s="45"/>
      <c r="H14" s="3"/>
      <c r="I14" s="43"/>
      <c r="J14" s="3"/>
      <c r="K14" s="43"/>
      <c r="L14" s="3"/>
      <c r="M14" s="43"/>
      <c r="N14" s="7" t="s">
        <v>24</v>
      </c>
      <c r="O14" s="3"/>
      <c r="P14" s="47">
        <f t="shared" si="4"/>
        <v>0</v>
      </c>
      <c r="Q14" s="30"/>
      <c r="R14" s="48">
        <f t="shared" si="5"/>
        <v>0</v>
      </c>
      <c r="S14" s="30"/>
      <c r="T14" s="47">
        <f t="shared" si="6"/>
        <v>0</v>
      </c>
      <c r="U14" s="30"/>
      <c r="V14" s="48">
        <f t="shared" si="7"/>
        <v>0</v>
      </c>
      <c r="W14" s="7" t="s">
        <v>24</v>
      </c>
      <c r="X14" s="3"/>
      <c r="Y14" s="47">
        <f t="shared" si="8"/>
        <v>0</v>
      </c>
      <c r="Z14" s="30"/>
      <c r="AA14" s="48">
        <f t="shared" si="9"/>
        <v>0</v>
      </c>
      <c r="AB14" s="30"/>
      <c r="AC14" s="47">
        <f t="shared" si="10"/>
        <v>0</v>
      </c>
      <c r="AD14" s="30"/>
      <c r="AE14" s="48">
        <f t="shared" si="11"/>
        <v>0</v>
      </c>
      <c r="AF14" s="8"/>
      <c r="AG14" s="37">
        <f t="shared" si="0"/>
        <v>0</v>
      </c>
      <c r="AH14" s="38">
        <f t="shared" si="1"/>
        <v>0</v>
      </c>
      <c r="AI14" s="38">
        <f t="shared" si="2"/>
        <v>0</v>
      </c>
      <c r="AJ14" s="39">
        <f t="shared" si="3"/>
        <v>0</v>
      </c>
    </row>
    <row r="15" spans="2:36">
      <c r="B15" s="277"/>
      <c r="C15" s="280"/>
      <c r="D15" s="260"/>
      <c r="E15" s="263" t="s">
        <v>59</v>
      </c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5"/>
    </row>
    <row r="16" spans="2:36">
      <c r="B16" s="277"/>
      <c r="C16" s="280"/>
      <c r="D16" s="261"/>
      <c r="E16" s="266" t="s">
        <v>60</v>
      </c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8"/>
    </row>
    <row r="17" spans="2:36" ht="15.75" thickBot="1">
      <c r="B17" s="277"/>
      <c r="C17" s="280"/>
      <c r="D17" s="262"/>
      <c r="E17" s="269" t="s">
        <v>61</v>
      </c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1"/>
    </row>
    <row r="18" spans="2:36" ht="19.5" thickBot="1">
      <c r="B18" s="277"/>
      <c r="C18" s="280"/>
      <c r="D18" s="33"/>
      <c r="E18" s="257" t="s">
        <v>9</v>
      </c>
      <c r="F18" s="258"/>
      <c r="G18" s="258"/>
      <c r="H18" s="258"/>
      <c r="I18" s="258"/>
      <c r="J18" s="258"/>
      <c r="K18" s="258"/>
      <c r="L18" s="258"/>
      <c r="M18" s="259"/>
      <c r="N18" s="257" t="s">
        <v>10</v>
      </c>
      <c r="O18" s="258"/>
      <c r="P18" s="258"/>
      <c r="Q18" s="258"/>
      <c r="R18" s="258"/>
      <c r="S18" s="258"/>
      <c r="T18" s="258"/>
      <c r="U18" s="258"/>
      <c r="V18" s="259"/>
      <c r="W18" s="257" t="s">
        <v>11</v>
      </c>
      <c r="X18" s="258"/>
      <c r="Y18" s="258"/>
      <c r="Z18" s="258"/>
      <c r="AA18" s="258"/>
      <c r="AB18" s="258"/>
      <c r="AC18" s="258"/>
      <c r="AD18" s="258"/>
      <c r="AE18" s="258"/>
      <c r="AF18" s="259"/>
      <c r="AG18" s="246" t="s">
        <v>65</v>
      </c>
      <c r="AH18" s="247"/>
      <c r="AI18" s="247"/>
      <c r="AJ18" s="248"/>
    </row>
    <row r="19" spans="2:36" ht="25.5" customHeight="1" thickBot="1">
      <c r="B19" s="277"/>
      <c r="C19" s="280"/>
      <c r="D19" s="273" t="s">
        <v>62</v>
      </c>
      <c r="E19" s="31"/>
      <c r="F19" s="255" t="s">
        <v>55</v>
      </c>
      <c r="G19" s="272"/>
      <c r="H19" s="272"/>
      <c r="I19" s="256"/>
      <c r="J19" s="255" t="s">
        <v>56</v>
      </c>
      <c r="K19" s="272"/>
      <c r="L19" s="272"/>
      <c r="M19" s="256"/>
      <c r="N19" s="32"/>
      <c r="O19" s="255" t="s">
        <v>55</v>
      </c>
      <c r="P19" s="272"/>
      <c r="Q19" s="272"/>
      <c r="R19" s="256"/>
      <c r="S19" s="255" t="s">
        <v>56</v>
      </c>
      <c r="T19" s="272"/>
      <c r="U19" s="272"/>
      <c r="V19" s="256"/>
      <c r="W19" s="32"/>
      <c r="X19" s="255" t="s">
        <v>55</v>
      </c>
      <c r="Y19" s="272"/>
      <c r="Z19" s="272"/>
      <c r="AA19" s="256"/>
      <c r="AB19" s="255" t="s">
        <v>56</v>
      </c>
      <c r="AC19" s="272"/>
      <c r="AD19" s="272"/>
      <c r="AE19" s="256"/>
      <c r="AF19" s="6"/>
      <c r="AG19" s="249" t="s">
        <v>55</v>
      </c>
      <c r="AH19" s="250"/>
      <c r="AI19" s="250" t="s">
        <v>56</v>
      </c>
      <c r="AJ19" s="251"/>
    </row>
    <row r="20" spans="2:36" ht="19.5" thickBot="1">
      <c r="B20" s="277"/>
      <c r="C20" s="280"/>
      <c r="D20" s="274"/>
      <c r="E20" s="31"/>
      <c r="F20" s="255" t="s">
        <v>63</v>
      </c>
      <c r="G20" s="256"/>
      <c r="H20" s="255" t="s">
        <v>64</v>
      </c>
      <c r="I20" s="256"/>
      <c r="J20" s="255" t="s">
        <v>63</v>
      </c>
      <c r="K20" s="256"/>
      <c r="L20" s="255" t="s">
        <v>64</v>
      </c>
      <c r="M20" s="256"/>
      <c r="N20" s="32"/>
      <c r="O20" s="255" t="s">
        <v>63</v>
      </c>
      <c r="P20" s="256"/>
      <c r="Q20" s="255" t="s">
        <v>64</v>
      </c>
      <c r="R20" s="256"/>
      <c r="S20" s="255" t="s">
        <v>63</v>
      </c>
      <c r="T20" s="256"/>
      <c r="U20" s="255" t="s">
        <v>64</v>
      </c>
      <c r="V20" s="256"/>
      <c r="W20" s="32"/>
      <c r="X20" s="255" t="s">
        <v>63</v>
      </c>
      <c r="Y20" s="256"/>
      <c r="Z20" s="255" t="s">
        <v>64</v>
      </c>
      <c r="AA20" s="256"/>
      <c r="AB20" s="255" t="s">
        <v>63</v>
      </c>
      <c r="AC20" s="256"/>
      <c r="AD20" s="255" t="s">
        <v>64</v>
      </c>
      <c r="AE20" s="256"/>
      <c r="AF20" s="6"/>
      <c r="AG20" s="40" t="s">
        <v>66</v>
      </c>
      <c r="AH20" s="41" t="s">
        <v>67</v>
      </c>
      <c r="AI20" s="41" t="s">
        <v>66</v>
      </c>
      <c r="AJ20" s="42" t="s">
        <v>67</v>
      </c>
    </row>
    <row r="21" spans="2:36" ht="19.5" thickBot="1">
      <c r="B21" s="277"/>
      <c r="C21" s="280"/>
      <c r="D21" s="274"/>
      <c r="E21" s="3"/>
      <c r="F21" s="3"/>
      <c r="G21" s="43"/>
      <c r="H21" s="16"/>
      <c r="I21" s="31" t="s">
        <v>19</v>
      </c>
      <c r="J21" s="16"/>
      <c r="K21" s="31" t="s">
        <v>19</v>
      </c>
      <c r="L21" s="16"/>
      <c r="M21" s="31" t="s">
        <v>19</v>
      </c>
      <c r="N21" s="3"/>
      <c r="O21" s="3"/>
      <c r="P21" s="31" t="s">
        <v>19</v>
      </c>
      <c r="Q21" s="16"/>
      <c r="R21" s="31" t="s">
        <v>19</v>
      </c>
      <c r="S21" s="3"/>
      <c r="T21" s="31" t="s">
        <v>19</v>
      </c>
      <c r="U21" s="3"/>
      <c r="V21" s="43" t="s">
        <v>19</v>
      </c>
      <c r="W21" s="3"/>
      <c r="X21" s="16"/>
      <c r="Y21" s="44" t="s">
        <v>19</v>
      </c>
      <c r="Z21" s="16"/>
      <c r="AA21" s="44" t="s">
        <v>19</v>
      </c>
      <c r="AB21" s="16"/>
      <c r="AC21" s="44" t="s">
        <v>19</v>
      </c>
      <c r="AD21" s="16"/>
      <c r="AE21" s="44" t="s">
        <v>19</v>
      </c>
      <c r="AF21" s="6"/>
      <c r="AG21" s="35">
        <f t="shared" ref="AG21:AG26" si="12">X21-F21</f>
        <v>0</v>
      </c>
      <c r="AH21" s="34">
        <f t="shared" ref="AH21:AH26" si="13">Z21-H21</f>
        <v>0</v>
      </c>
      <c r="AI21" s="34">
        <f t="shared" ref="AI21:AI26" si="14">AB21-J21</f>
        <v>0</v>
      </c>
      <c r="AJ21" s="36">
        <f t="shared" ref="AJ21:AJ26" si="15">AD21-L21</f>
        <v>0</v>
      </c>
    </row>
    <row r="22" spans="2:36" ht="19.5" thickBot="1">
      <c r="B22" s="277"/>
      <c r="C22" s="280"/>
      <c r="D22" s="274"/>
      <c r="E22" s="3" t="s">
        <v>20</v>
      </c>
      <c r="F22" s="3"/>
      <c r="G22" s="43"/>
      <c r="H22" s="16"/>
      <c r="I22" s="31"/>
      <c r="J22" s="16"/>
      <c r="K22" s="31"/>
      <c r="L22" s="16"/>
      <c r="M22" s="31"/>
      <c r="N22" s="3" t="s">
        <v>20</v>
      </c>
      <c r="O22" s="3"/>
      <c r="P22" s="47">
        <f>O22-F22</f>
        <v>0</v>
      </c>
      <c r="Q22" s="30"/>
      <c r="R22" s="48">
        <f>Q22-H22</f>
        <v>0</v>
      </c>
      <c r="S22" s="30"/>
      <c r="T22" s="47">
        <f>S22-J22</f>
        <v>0</v>
      </c>
      <c r="U22" s="30"/>
      <c r="V22" s="48">
        <f>U22-L22</f>
        <v>0</v>
      </c>
      <c r="W22" s="3" t="s">
        <v>20</v>
      </c>
      <c r="X22" s="3"/>
      <c r="Y22" s="47">
        <f>X22-O22</f>
        <v>0</v>
      </c>
      <c r="Z22" s="30"/>
      <c r="AA22" s="48">
        <f>Z22-Q22</f>
        <v>0</v>
      </c>
      <c r="AB22" s="30"/>
      <c r="AC22" s="47">
        <f>AB22-S22</f>
        <v>0</v>
      </c>
      <c r="AD22" s="30"/>
      <c r="AE22" s="48">
        <f>AD22-U22</f>
        <v>0</v>
      </c>
      <c r="AF22" s="6"/>
      <c r="AG22" s="35">
        <f t="shared" si="12"/>
        <v>0</v>
      </c>
      <c r="AH22" s="34">
        <f t="shared" si="13"/>
        <v>0</v>
      </c>
      <c r="AI22" s="34">
        <f t="shared" si="14"/>
        <v>0</v>
      </c>
      <c r="AJ22" s="36">
        <f t="shared" si="15"/>
        <v>0</v>
      </c>
    </row>
    <row r="23" spans="2:36" ht="19.5" thickBot="1">
      <c r="B23" s="277"/>
      <c r="C23" s="280"/>
      <c r="D23" s="274"/>
      <c r="E23" s="7" t="s">
        <v>21</v>
      </c>
      <c r="F23" s="3"/>
      <c r="G23" s="43"/>
      <c r="H23" s="16"/>
      <c r="I23" s="31"/>
      <c r="J23" s="16"/>
      <c r="K23" s="31"/>
      <c r="L23" s="16"/>
      <c r="M23" s="31"/>
      <c r="N23" s="7" t="s">
        <v>21</v>
      </c>
      <c r="O23" s="3"/>
      <c r="P23" s="47">
        <f t="shared" ref="P23:P26" si="16">O23-F23</f>
        <v>0</v>
      </c>
      <c r="Q23" s="30"/>
      <c r="R23" s="48">
        <f t="shared" ref="R23:R26" si="17">Q23-H23</f>
        <v>0</v>
      </c>
      <c r="S23" s="30"/>
      <c r="T23" s="47">
        <f t="shared" ref="T23:T26" si="18">S23-J23</f>
        <v>0</v>
      </c>
      <c r="U23" s="30"/>
      <c r="V23" s="48">
        <f t="shared" ref="V23:V26" si="19">U23-L23</f>
        <v>0</v>
      </c>
      <c r="W23" s="7" t="s">
        <v>21</v>
      </c>
      <c r="X23" s="3"/>
      <c r="Y23" s="47">
        <f t="shared" ref="Y23:Y26" si="20">X23-O23</f>
        <v>0</v>
      </c>
      <c r="Z23" s="30"/>
      <c r="AA23" s="48">
        <f t="shared" ref="AA23:AA26" si="21">Z23-Q23</f>
        <v>0</v>
      </c>
      <c r="AB23" s="30"/>
      <c r="AC23" s="47">
        <f t="shared" ref="AC23:AC26" si="22">AB23-S23</f>
        <v>0</v>
      </c>
      <c r="AD23" s="30"/>
      <c r="AE23" s="48">
        <f t="shared" ref="AE23:AE26" si="23">AD23-U23</f>
        <v>0</v>
      </c>
      <c r="AF23" s="6"/>
      <c r="AG23" s="35">
        <f t="shared" si="12"/>
        <v>0</v>
      </c>
      <c r="AH23" s="34">
        <f t="shared" si="13"/>
        <v>0</v>
      </c>
      <c r="AI23" s="34">
        <f t="shared" si="14"/>
        <v>0</v>
      </c>
      <c r="AJ23" s="36">
        <f t="shared" si="15"/>
        <v>0</v>
      </c>
    </row>
    <row r="24" spans="2:36" ht="19.5" thickBot="1">
      <c r="B24" s="277"/>
      <c r="C24" s="280"/>
      <c r="D24" s="274"/>
      <c r="E24" s="7" t="s">
        <v>22</v>
      </c>
      <c r="F24" s="3"/>
      <c r="G24" s="43"/>
      <c r="H24" s="16"/>
      <c r="I24" s="31"/>
      <c r="J24" s="16"/>
      <c r="K24" s="31"/>
      <c r="L24" s="16"/>
      <c r="M24" s="31"/>
      <c r="N24" s="7" t="s">
        <v>22</v>
      </c>
      <c r="O24" s="3"/>
      <c r="P24" s="47">
        <f t="shared" si="16"/>
        <v>0</v>
      </c>
      <c r="Q24" s="30"/>
      <c r="R24" s="48">
        <f t="shared" si="17"/>
        <v>0</v>
      </c>
      <c r="S24" s="30"/>
      <c r="T24" s="47">
        <f>S24-J24</f>
        <v>0</v>
      </c>
      <c r="U24" s="30"/>
      <c r="V24" s="48">
        <f t="shared" si="19"/>
        <v>0</v>
      </c>
      <c r="W24" s="7" t="s">
        <v>22</v>
      </c>
      <c r="X24" s="3"/>
      <c r="Y24" s="47">
        <f t="shared" si="20"/>
        <v>0</v>
      </c>
      <c r="Z24" s="30"/>
      <c r="AA24" s="48">
        <f t="shared" si="21"/>
        <v>0</v>
      </c>
      <c r="AB24" s="30"/>
      <c r="AC24" s="47">
        <f t="shared" si="22"/>
        <v>0</v>
      </c>
      <c r="AD24" s="30"/>
      <c r="AE24" s="48">
        <f t="shared" si="23"/>
        <v>0</v>
      </c>
      <c r="AF24" s="6"/>
      <c r="AG24" s="35">
        <f t="shared" si="12"/>
        <v>0</v>
      </c>
      <c r="AH24" s="34">
        <f t="shared" si="13"/>
        <v>0</v>
      </c>
      <c r="AI24" s="34">
        <f t="shared" si="14"/>
        <v>0</v>
      </c>
      <c r="AJ24" s="36">
        <f t="shared" si="15"/>
        <v>0</v>
      </c>
    </row>
    <row r="25" spans="2:36" ht="19.5" thickBot="1">
      <c r="B25" s="277"/>
      <c r="C25" s="280"/>
      <c r="D25" s="274"/>
      <c r="E25" s="7" t="s">
        <v>23</v>
      </c>
      <c r="F25" s="3"/>
      <c r="G25" s="43"/>
      <c r="H25" s="16"/>
      <c r="I25" s="31"/>
      <c r="J25" s="16"/>
      <c r="K25" s="31"/>
      <c r="L25" s="16"/>
      <c r="M25" s="31"/>
      <c r="N25" s="7" t="s">
        <v>23</v>
      </c>
      <c r="O25" s="3"/>
      <c r="P25" s="47">
        <f t="shared" si="16"/>
        <v>0</v>
      </c>
      <c r="Q25" s="30"/>
      <c r="R25" s="48">
        <f t="shared" si="17"/>
        <v>0</v>
      </c>
      <c r="S25" s="30"/>
      <c r="T25" s="47">
        <f t="shared" si="18"/>
        <v>0</v>
      </c>
      <c r="U25" s="30"/>
      <c r="V25" s="48">
        <f t="shared" si="19"/>
        <v>0</v>
      </c>
      <c r="W25" s="7" t="s">
        <v>23</v>
      </c>
      <c r="X25" s="3"/>
      <c r="Y25" s="47">
        <f t="shared" si="20"/>
        <v>0</v>
      </c>
      <c r="Z25" s="30"/>
      <c r="AA25" s="48">
        <f t="shared" si="21"/>
        <v>0</v>
      </c>
      <c r="AB25" s="30"/>
      <c r="AC25" s="47">
        <f t="shared" si="22"/>
        <v>0</v>
      </c>
      <c r="AD25" s="30"/>
      <c r="AE25" s="48">
        <f t="shared" si="23"/>
        <v>0</v>
      </c>
      <c r="AF25" s="6"/>
      <c r="AG25" s="35">
        <f t="shared" si="12"/>
        <v>0</v>
      </c>
      <c r="AH25" s="34">
        <f t="shared" si="13"/>
        <v>0</v>
      </c>
      <c r="AI25" s="34">
        <f t="shared" si="14"/>
        <v>0</v>
      </c>
      <c r="AJ25" s="36">
        <f t="shared" si="15"/>
        <v>0</v>
      </c>
    </row>
    <row r="26" spans="2:36" ht="19.5" thickBot="1">
      <c r="B26" s="278"/>
      <c r="C26" s="281"/>
      <c r="D26" s="275"/>
      <c r="E26" s="7" t="s">
        <v>24</v>
      </c>
      <c r="F26" s="3"/>
      <c r="G26" s="43"/>
      <c r="H26" s="16"/>
      <c r="I26" s="31"/>
      <c r="J26" s="16"/>
      <c r="K26" s="31"/>
      <c r="L26" s="16"/>
      <c r="M26" s="31"/>
      <c r="N26" s="7" t="s">
        <v>24</v>
      </c>
      <c r="O26" s="3"/>
      <c r="P26" s="47">
        <f t="shared" si="16"/>
        <v>0</v>
      </c>
      <c r="Q26" s="30"/>
      <c r="R26" s="48">
        <f t="shared" si="17"/>
        <v>0</v>
      </c>
      <c r="S26" s="30"/>
      <c r="T26" s="47">
        <f t="shared" si="18"/>
        <v>0</v>
      </c>
      <c r="U26" s="30"/>
      <c r="V26" s="48">
        <f t="shared" si="19"/>
        <v>0</v>
      </c>
      <c r="W26" s="7" t="s">
        <v>24</v>
      </c>
      <c r="X26" s="3"/>
      <c r="Y26" s="47">
        <f t="shared" si="20"/>
        <v>0</v>
      </c>
      <c r="Z26" s="30"/>
      <c r="AA26" s="48">
        <f t="shared" si="21"/>
        <v>0</v>
      </c>
      <c r="AB26" s="30"/>
      <c r="AC26" s="47">
        <f t="shared" si="22"/>
        <v>0</v>
      </c>
      <c r="AD26" s="30"/>
      <c r="AE26" s="48">
        <f t="shared" si="23"/>
        <v>0</v>
      </c>
      <c r="AF26" s="6"/>
      <c r="AG26" s="37">
        <f t="shared" si="12"/>
        <v>0</v>
      </c>
      <c r="AH26" s="38">
        <f t="shared" si="13"/>
        <v>0</v>
      </c>
      <c r="AI26" s="38">
        <f t="shared" si="14"/>
        <v>0</v>
      </c>
      <c r="AJ26" s="39">
        <f t="shared" si="15"/>
        <v>0</v>
      </c>
    </row>
  </sheetData>
  <mergeCells count="64">
    <mergeCell ref="D2:D5"/>
    <mergeCell ref="E2:AF2"/>
    <mergeCell ref="E3:AF3"/>
    <mergeCell ref="E4:AF4"/>
    <mergeCell ref="E5:AF5"/>
    <mergeCell ref="E6:M6"/>
    <mergeCell ref="N6:V6"/>
    <mergeCell ref="W6:AF6"/>
    <mergeCell ref="B7:B26"/>
    <mergeCell ref="C7:C26"/>
    <mergeCell ref="D7:D14"/>
    <mergeCell ref="F7:I7"/>
    <mergeCell ref="J7:M7"/>
    <mergeCell ref="O7:R7"/>
    <mergeCell ref="S7:V7"/>
    <mergeCell ref="AB7:AE7"/>
    <mergeCell ref="F8:G8"/>
    <mergeCell ref="H8:I8"/>
    <mergeCell ref="J8:K8"/>
    <mergeCell ref="L8:M8"/>
    <mergeCell ref="O8:P8"/>
    <mergeCell ref="Q8:R8"/>
    <mergeCell ref="S8:T8"/>
    <mergeCell ref="U8:V8"/>
    <mergeCell ref="W18:AF18"/>
    <mergeCell ref="D19:D26"/>
    <mergeCell ref="F19:I19"/>
    <mergeCell ref="J19:M19"/>
    <mergeCell ref="O19:R19"/>
    <mergeCell ref="S19:V19"/>
    <mergeCell ref="X19:AA19"/>
    <mergeCell ref="AB19:AE19"/>
    <mergeCell ref="X20:Y20"/>
    <mergeCell ref="Z20:AA20"/>
    <mergeCell ref="AB20:AC20"/>
    <mergeCell ref="AD20:AE20"/>
    <mergeCell ref="F20:G20"/>
    <mergeCell ref="H20:I20"/>
    <mergeCell ref="J20:K20"/>
    <mergeCell ref="L20:M20"/>
    <mergeCell ref="O20:P20"/>
    <mergeCell ref="Q20:R20"/>
    <mergeCell ref="B2:C2"/>
    <mergeCell ref="C3:C5"/>
    <mergeCell ref="B3:B5"/>
    <mergeCell ref="S20:T20"/>
    <mergeCell ref="U20:V20"/>
    <mergeCell ref="E18:M18"/>
    <mergeCell ref="N18:V18"/>
    <mergeCell ref="D15:D17"/>
    <mergeCell ref="E15:AF15"/>
    <mergeCell ref="E16:AF16"/>
    <mergeCell ref="E17:AF17"/>
    <mergeCell ref="X8:Y8"/>
    <mergeCell ref="Z8:AA8"/>
    <mergeCell ref="AB8:AC8"/>
    <mergeCell ref="AD8:AE8"/>
    <mergeCell ref="X7:AA7"/>
    <mergeCell ref="AG6:AJ6"/>
    <mergeCell ref="AG7:AH7"/>
    <mergeCell ref="AI7:AJ7"/>
    <mergeCell ref="AG18:AJ18"/>
    <mergeCell ref="AG19:AH19"/>
    <mergeCell ref="AI19:AJ19"/>
  </mergeCells>
  <printOptions horizontalCentered="1" verticalCentered="1"/>
  <pageMargins left="0.39370078740157483" right="0.31496062992125984" top="0.39370078740157483" bottom="0.15748031496062992" header="0.31496062992125984" footer="0.31496062992125984"/>
  <pageSetup paperSize="8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Y27"/>
  <sheetViews>
    <sheetView topLeftCell="D1" workbookViewId="0">
      <selection activeCell="I13" sqref="I13:I14"/>
    </sheetView>
  </sheetViews>
  <sheetFormatPr defaultRowHeight="15"/>
  <cols>
    <col min="3" max="3" width="24" customWidth="1"/>
    <col min="4" max="4" width="22.85546875" customWidth="1"/>
    <col min="6" max="6" width="11.140625" customWidth="1"/>
    <col min="23" max="23" width="13.85546875" customWidth="1"/>
    <col min="24" max="24" width="14.85546875" customWidth="1"/>
    <col min="25" max="25" width="13.5703125" customWidth="1"/>
  </cols>
  <sheetData>
    <row r="1" spans="2:25" ht="15.75" thickBot="1"/>
    <row r="2" spans="2:25" ht="16.5" customHeight="1" thickBot="1">
      <c r="B2" s="291" t="s">
        <v>0</v>
      </c>
      <c r="C2" s="292"/>
      <c r="D2" s="215" t="s">
        <v>236</v>
      </c>
      <c r="E2" s="282" t="s">
        <v>3</v>
      </c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4"/>
    </row>
    <row r="3" spans="2:25">
      <c r="B3" s="215"/>
      <c r="C3" s="293" t="s">
        <v>1</v>
      </c>
      <c r="D3" s="216"/>
      <c r="E3" s="285" t="s">
        <v>4</v>
      </c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7"/>
    </row>
    <row r="4" spans="2:25">
      <c r="B4" s="216"/>
      <c r="C4" s="294"/>
      <c r="D4" s="216"/>
      <c r="E4" s="285" t="s">
        <v>5</v>
      </c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7"/>
    </row>
    <row r="5" spans="2:25">
      <c r="B5" s="216"/>
      <c r="C5" s="294"/>
      <c r="D5" s="216"/>
      <c r="E5" s="285" t="s">
        <v>6</v>
      </c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7"/>
    </row>
    <row r="6" spans="2:25" ht="15.75" thickBot="1">
      <c r="B6" s="217"/>
      <c r="C6" s="295"/>
      <c r="D6" s="217"/>
      <c r="E6" s="288" t="s">
        <v>7</v>
      </c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90"/>
    </row>
    <row r="7" spans="2:25" ht="25.5" customHeight="1" thickBot="1">
      <c r="B7" s="1" t="s">
        <v>8</v>
      </c>
      <c r="C7" s="2"/>
      <c r="D7" s="3"/>
      <c r="E7" s="298" t="s">
        <v>9</v>
      </c>
      <c r="F7" s="299"/>
      <c r="G7" s="299"/>
      <c r="H7" s="300"/>
      <c r="I7" s="298" t="s">
        <v>10</v>
      </c>
      <c r="J7" s="299"/>
      <c r="K7" s="299"/>
      <c r="L7" s="299"/>
      <c r="M7" s="299"/>
      <c r="N7" s="299"/>
      <c r="O7" s="300"/>
      <c r="P7" s="298" t="s">
        <v>11</v>
      </c>
      <c r="Q7" s="299"/>
      <c r="R7" s="299"/>
      <c r="S7" s="299"/>
      <c r="T7" s="299"/>
      <c r="U7" s="299"/>
      <c r="V7" s="300"/>
      <c r="W7" s="296" t="s">
        <v>12</v>
      </c>
      <c r="X7" s="297"/>
      <c r="Y7" s="297"/>
    </row>
    <row r="8" spans="2:25" ht="23.25" thickBot="1">
      <c r="B8" s="276" t="s">
        <v>13</v>
      </c>
      <c r="C8" s="279" t="s">
        <v>14</v>
      </c>
      <c r="D8" s="303" t="s">
        <v>15</v>
      </c>
      <c r="E8" s="4"/>
      <c r="F8" s="5" t="s">
        <v>16</v>
      </c>
      <c r="G8" s="5" t="s">
        <v>17</v>
      </c>
      <c r="H8" s="5" t="s">
        <v>18</v>
      </c>
      <c r="I8" s="5"/>
      <c r="J8" s="301" t="s">
        <v>16</v>
      </c>
      <c r="K8" s="302"/>
      <c r="L8" s="301" t="s">
        <v>17</v>
      </c>
      <c r="M8" s="302"/>
      <c r="N8" s="301" t="s">
        <v>18</v>
      </c>
      <c r="O8" s="302"/>
      <c r="P8" s="5"/>
      <c r="Q8" s="301" t="s">
        <v>16</v>
      </c>
      <c r="R8" s="302"/>
      <c r="S8" s="301" t="s">
        <v>17</v>
      </c>
      <c r="T8" s="302"/>
      <c r="U8" s="301" t="s">
        <v>18</v>
      </c>
      <c r="V8" s="302"/>
      <c r="W8" s="53"/>
      <c r="X8" s="53"/>
      <c r="Y8" s="53"/>
    </row>
    <row r="9" spans="2:25" ht="15.75" thickBot="1">
      <c r="B9" s="277"/>
      <c r="C9" s="280"/>
      <c r="D9" s="304"/>
      <c r="E9" s="3"/>
      <c r="F9" s="3"/>
      <c r="G9" s="3"/>
      <c r="H9" s="3"/>
      <c r="I9" s="3"/>
      <c r="J9" s="3"/>
      <c r="K9" s="4" t="s">
        <v>19</v>
      </c>
      <c r="L9" s="3"/>
      <c r="M9" s="4" t="s">
        <v>19</v>
      </c>
      <c r="N9" s="3"/>
      <c r="O9" s="4" t="s">
        <v>19</v>
      </c>
      <c r="P9" s="3"/>
      <c r="Q9" s="3"/>
      <c r="R9" s="4" t="s">
        <v>19</v>
      </c>
      <c r="S9" s="3"/>
      <c r="T9" s="4" t="s">
        <v>19</v>
      </c>
      <c r="U9" s="3"/>
      <c r="V9" s="4" t="s">
        <v>19</v>
      </c>
      <c r="W9" s="51" t="s">
        <v>19</v>
      </c>
      <c r="X9" s="51" t="s">
        <v>19</v>
      </c>
      <c r="Y9" s="51" t="s">
        <v>19</v>
      </c>
    </row>
    <row r="10" spans="2:25" ht="19.5" thickBot="1">
      <c r="B10" s="277"/>
      <c r="C10" s="280"/>
      <c r="D10" s="304"/>
      <c r="E10" s="3" t="s">
        <v>20</v>
      </c>
      <c r="F10" s="203">
        <v>0.7</v>
      </c>
      <c r="G10" s="46">
        <v>1</v>
      </c>
      <c r="H10" s="46">
        <v>1</v>
      </c>
      <c r="I10" s="3" t="s">
        <v>20</v>
      </c>
      <c r="J10" s="203">
        <v>0.8</v>
      </c>
      <c r="K10" s="52">
        <f>J10-F10</f>
        <v>0.10000000000000009</v>
      </c>
      <c r="L10" s="30"/>
      <c r="M10" s="52">
        <f>L10-G10</f>
        <v>-1</v>
      </c>
      <c r="N10" s="30"/>
      <c r="O10" s="52">
        <f>N10-H10</f>
        <v>-1</v>
      </c>
      <c r="P10" s="3" t="s">
        <v>20</v>
      </c>
      <c r="Q10" s="46"/>
      <c r="R10" s="52">
        <f>Q10-J10</f>
        <v>-0.8</v>
      </c>
      <c r="S10" s="30"/>
      <c r="T10" s="52">
        <f>S10-L10</f>
        <v>0</v>
      </c>
      <c r="U10" s="30"/>
      <c r="V10" s="52">
        <f>U10-N10</f>
        <v>0</v>
      </c>
      <c r="W10" s="54">
        <f>Q10-F10</f>
        <v>-0.7</v>
      </c>
      <c r="X10" s="54">
        <f>S10-G10</f>
        <v>-1</v>
      </c>
      <c r="Y10" s="54">
        <f>U10-H10</f>
        <v>-1</v>
      </c>
    </row>
    <row r="11" spans="2:25" ht="19.5" thickBot="1">
      <c r="B11" s="277"/>
      <c r="C11" s="280"/>
      <c r="D11" s="304"/>
      <c r="E11" s="7" t="s">
        <v>21</v>
      </c>
      <c r="F11" s="46"/>
      <c r="G11" s="46"/>
      <c r="H11" s="46"/>
      <c r="I11" s="7" t="s">
        <v>21</v>
      </c>
      <c r="J11" s="46"/>
      <c r="K11" s="52">
        <f>J11-F11</f>
        <v>0</v>
      </c>
      <c r="L11" s="30"/>
      <c r="M11" s="52">
        <f t="shared" ref="M11:M14" si="0">L11-G11</f>
        <v>0</v>
      </c>
      <c r="N11" s="30"/>
      <c r="O11" s="52">
        <f t="shared" ref="O11:O14" si="1">N11-H11</f>
        <v>0</v>
      </c>
      <c r="P11" s="7" t="s">
        <v>21</v>
      </c>
      <c r="Q11" s="46"/>
      <c r="R11" s="52">
        <f t="shared" ref="R11:R14" si="2">Q11-J11</f>
        <v>0</v>
      </c>
      <c r="S11" s="30"/>
      <c r="T11" s="52">
        <f t="shared" ref="T11:T14" si="3">S11-L11</f>
        <v>0</v>
      </c>
      <c r="U11" s="30"/>
      <c r="V11" s="52">
        <f t="shared" ref="V11:V14" si="4">U11-N11</f>
        <v>0</v>
      </c>
      <c r="W11" s="54">
        <f t="shared" ref="W11:W14" si="5">Q11-F11</f>
        <v>0</v>
      </c>
      <c r="X11" s="54">
        <f t="shared" ref="X11:X14" si="6">S11-G11</f>
        <v>0</v>
      </c>
      <c r="Y11" s="54">
        <f t="shared" ref="Y11:Y14" si="7">U11-H11</f>
        <v>0</v>
      </c>
    </row>
    <row r="12" spans="2:25" ht="19.5" thickBot="1">
      <c r="B12" s="277"/>
      <c r="C12" s="280"/>
      <c r="D12" s="304"/>
      <c r="E12" s="7" t="s">
        <v>22</v>
      </c>
      <c r="F12" s="46"/>
      <c r="G12" s="46"/>
      <c r="H12" s="46"/>
      <c r="I12" s="7" t="s">
        <v>22</v>
      </c>
      <c r="J12" s="46"/>
      <c r="K12" s="52">
        <f t="shared" ref="K12:K14" si="8">J12-F12</f>
        <v>0</v>
      </c>
      <c r="L12" s="30"/>
      <c r="M12" s="52">
        <f t="shared" si="0"/>
        <v>0</v>
      </c>
      <c r="N12" s="30"/>
      <c r="O12" s="52">
        <f t="shared" si="1"/>
        <v>0</v>
      </c>
      <c r="P12" s="7" t="s">
        <v>22</v>
      </c>
      <c r="Q12" s="46"/>
      <c r="R12" s="52">
        <f t="shared" si="2"/>
        <v>0</v>
      </c>
      <c r="S12" s="30"/>
      <c r="T12" s="52">
        <f t="shared" si="3"/>
        <v>0</v>
      </c>
      <c r="U12" s="30"/>
      <c r="V12" s="52">
        <f t="shared" si="4"/>
        <v>0</v>
      </c>
      <c r="W12" s="54">
        <f t="shared" si="5"/>
        <v>0</v>
      </c>
      <c r="X12" s="54">
        <f t="shared" si="6"/>
        <v>0</v>
      </c>
      <c r="Y12" s="54">
        <f t="shared" si="7"/>
        <v>0</v>
      </c>
    </row>
    <row r="13" spans="2:25" ht="19.5" thickBot="1">
      <c r="B13" s="277"/>
      <c r="C13" s="280"/>
      <c r="D13" s="304"/>
      <c r="E13" s="7" t="s">
        <v>23</v>
      </c>
      <c r="F13" s="46"/>
      <c r="G13" s="46"/>
      <c r="H13" s="46"/>
      <c r="I13" s="7" t="s">
        <v>23</v>
      </c>
      <c r="J13" s="46"/>
      <c r="K13" s="52">
        <f t="shared" si="8"/>
        <v>0</v>
      </c>
      <c r="L13" s="30"/>
      <c r="M13" s="52">
        <f>L13-G13</f>
        <v>0</v>
      </c>
      <c r="N13" s="30"/>
      <c r="O13" s="52">
        <f t="shared" si="1"/>
        <v>0</v>
      </c>
      <c r="P13" s="7" t="s">
        <v>23</v>
      </c>
      <c r="Q13" s="46"/>
      <c r="R13" s="52">
        <f t="shared" si="2"/>
        <v>0</v>
      </c>
      <c r="S13" s="30"/>
      <c r="T13" s="52">
        <f t="shared" si="3"/>
        <v>0</v>
      </c>
      <c r="U13" s="30"/>
      <c r="V13" s="52">
        <f t="shared" si="4"/>
        <v>0</v>
      </c>
      <c r="W13" s="54">
        <f t="shared" si="5"/>
        <v>0</v>
      </c>
      <c r="X13" s="54">
        <f t="shared" si="6"/>
        <v>0</v>
      </c>
      <c r="Y13" s="54">
        <f t="shared" si="7"/>
        <v>0</v>
      </c>
    </row>
    <row r="14" spans="2:25" ht="19.5" thickBot="1">
      <c r="B14" s="277"/>
      <c r="C14" s="280"/>
      <c r="D14" s="305"/>
      <c r="E14" s="7" t="s">
        <v>24</v>
      </c>
      <c r="F14" s="46"/>
      <c r="G14" s="46"/>
      <c r="H14" s="46"/>
      <c r="I14" s="7" t="s">
        <v>24</v>
      </c>
      <c r="J14" s="46"/>
      <c r="K14" s="52">
        <f t="shared" si="8"/>
        <v>0</v>
      </c>
      <c r="L14" s="30"/>
      <c r="M14" s="52">
        <f t="shared" si="0"/>
        <v>0</v>
      </c>
      <c r="N14" s="30"/>
      <c r="O14" s="52">
        <f t="shared" si="1"/>
        <v>0</v>
      </c>
      <c r="P14" s="7" t="s">
        <v>24</v>
      </c>
      <c r="Q14" s="46"/>
      <c r="R14" s="52">
        <f t="shared" si="2"/>
        <v>0</v>
      </c>
      <c r="S14" s="30"/>
      <c r="T14" s="52">
        <f t="shared" si="3"/>
        <v>0</v>
      </c>
      <c r="U14" s="30"/>
      <c r="V14" s="52">
        <f t="shared" si="4"/>
        <v>0</v>
      </c>
      <c r="W14" s="54">
        <f t="shared" si="5"/>
        <v>0</v>
      </c>
      <c r="X14" s="54">
        <f t="shared" si="6"/>
        <v>0</v>
      </c>
      <c r="Y14" s="54">
        <f t="shared" si="7"/>
        <v>0</v>
      </c>
    </row>
    <row r="15" spans="2:25">
      <c r="B15" s="277"/>
      <c r="C15" s="280"/>
      <c r="D15" s="215"/>
      <c r="E15" s="282" t="s">
        <v>25</v>
      </c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4"/>
    </row>
    <row r="16" spans="2:25">
      <c r="B16" s="277"/>
      <c r="C16" s="280"/>
      <c r="D16" s="216"/>
      <c r="E16" s="285" t="s">
        <v>4</v>
      </c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7"/>
    </row>
    <row r="17" spans="2:25">
      <c r="B17" s="277"/>
      <c r="C17" s="280"/>
      <c r="D17" s="216"/>
      <c r="E17" s="285" t="s">
        <v>5</v>
      </c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7"/>
    </row>
    <row r="18" spans="2:25">
      <c r="B18" s="277"/>
      <c r="C18" s="280"/>
      <c r="D18" s="216"/>
      <c r="E18" s="285" t="s">
        <v>6</v>
      </c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7"/>
    </row>
    <row r="19" spans="2:25" ht="15.75" thickBot="1">
      <c r="B19" s="277"/>
      <c r="C19" s="280"/>
      <c r="D19" s="217"/>
      <c r="E19" s="288" t="s">
        <v>7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90"/>
    </row>
    <row r="20" spans="2:25" ht="25.5" customHeight="1" thickBot="1">
      <c r="B20" s="277"/>
      <c r="C20" s="280"/>
      <c r="D20" s="3"/>
      <c r="E20" s="298" t="s">
        <v>9</v>
      </c>
      <c r="F20" s="299"/>
      <c r="G20" s="299"/>
      <c r="H20" s="300"/>
      <c r="I20" s="298" t="s">
        <v>10</v>
      </c>
      <c r="J20" s="299"/>
      <c r="K20" s="299"/>
      <c r="L20" s="299"/>
      <c r="M20" s="299"/>
      <c r="N20" s="299"/>
      <c r="O20" s="300"/>
      <c r="P20" s="298" t="s">
        <v>11</v>
      </c>
      <c r="Q20" s="299"/>
      <c r="R20" s="299"/>
      <c r="S20" s="299"/>
      <c r="T20" s="299"/>
      <c r="U20" s="299"/>
      <c r="V20" s="300"/>
      <c r="W20" s="296" t="s">
        <v>12</v>
      </c>
      <c r="X20" s="297"/>
      <c r="Y20" s="297"/>
    </row>
    <row r="21" spans="2:25" ht="23.25" thickBot="1">
      <c r="B21" s="277"/>
      <c r="C21" s="280"/>
      <c r="D21" s="303" t="s">
        <v>15</v>
      </c>
      <c r="E21" s="4"/>
      <c r="F21" s="5" t="s">
        <v>16</v>
      </c>
      <c r="G21" s="5" t="s">
        <v>17</v>
      </c>
      <c r="H21" s="5" t="s">
        <v>18</v>
      </c>
      <c r="I21" s="5"/>
      <c r="J21" s="301" t="s">
        <v>16</v>
      </c>
      <c r="K21" s="302"/>
      <c r="L21" s="301" t="s">
        <v>17</v>
      </c>
      <c r="M21" s="302"/>
      <c r="N21" s="301" t="s">
        <v>18</v>
      </c>
      <c r="O21" s="302"/>
      <c r="P21" s="5"/>
      <c r="Q21" s="301" t="s">
        <v>16</v>
      </c>
      <c r="R21" s="302"/>
      <c r="S21" s="301" t="s">
        <v>17</v>
      </c>
      <c r="T21" s="302"/>
      <c r="U21" s="301" t="s">
        <v>18</v>
      </c>
      <c r="V21" s="302"/>
      <c r="W21" s="5" t="s">
        <v>16</v>
      </c>
      <c r="X21" s="5" t="s">
        <v>17</v>
      </c>
      <c r="Y21" s="53" t="s">
        <v>18</v>
      </c>
    </row>
    <row r="22" spans="2:25" ht="15.75" thickBot="1">
      <c r="B22" s="277"/>
      <c r="C22" s="280"/>
      <c r="D22" s="304"/>
      <c r="E22" s="3"/>
      <c r="F22" s="3"/>
      <c r="G22" s="3"/>
      <c r="H22" s="3"/>
      <c r="I22" s="3"/>
      <c r="J22" s="3"/>
      <c r="K22" s="4" t="s">
        <v>19</v>
      </c>
      <c r="L22" s="3"/>
      <c r="M22" s="4" t="s">
        <v>19</v>
      </c>
      <c r="N22" s="3"/>
      <c r="O22" s="4" t="s">
        <v>19</v>
      </c>
      <c r="P22" s="3"/>
      <c r="Q22" s="3"/>
      <c r="R22" s="4" t="s">
        <v>19</v>
      </c>
      <c r="S22" s="3"/>
      <c r="T22" s="4" t="s">
        <v>19</v>
      </c>
      <c r="U22" s="3"/>
      <c r="V22" s="4" t="s">
        <v>19</v>
      </c>
      <c r="W22" s="51" t="s">
        <v>19</v>
      </c>
      <c r="X22" s="51" t="s">
        <v>19</v>
      </c>
      <c r="Y22" s="51" t="s">
        <v>19</v>
      </c>
    </row>
    <row r="23" spans="2:25" ht="19.5" thickBot="1">
      <c r="B23" s="277"/>
      <c r="C23" s="280"/>
      <c r="D23" s="304"/>
      <c r="E23" s="3" t="s">
        <v>20</v>
      </c>
      <c r="F23" s="3"/>
      <c r="G23" s="3"/>
      <c r="H23" s="3"/>
      <c r="I23" s="3" t="s">
        <v>20</v>
      </c>
      <c r="J23" s="46"/>
      <c r="K23" s="52">
        <f>J23-F23</f>
        <v>0</v>
      </c>
      <c r="L23" s="30"/>
      <c r="M23" s="52">
        <f>L23-G23</f>
        <v>0</v>
      </c>
      <c r="N23" s="30"/>
      <c r="O23" s="52">
        <f>N23-H23</f>
        <v>0</v>
      </c>
      <c r="P23" s="3" t="s">
        <v>20</v>
      </c>
      <c r="Q23" s="46"/>
      <c r="R23" s="52">
        <f>Q23-J23</f>
        <v>0</v>
      </c>
      <c r="S23" s="30"/>
      <c r="T23" s="52">
        <f>S23-L23</f>
        <v>0</v>
      </c>
      <c r="U23" s="30"/>
      <c r="V23" s="52">
        <f>U23-N23</f>
        <v>0</v>
      </c>
      <c r="W23" s="54">
        <f>Q23-F23</f>
        <v>0</v>
      </c>
      <c r="X23" s="54">
        <f>S23-G23</f>
        <v>0</v>
      </c>
      <c r="Y23" s="54">
        <f>U23-H23</f>
        <v>0</v>
      </c>
    </row>
    <row r="24" spans="2:25" ht="19.5" thickBot="1">
      <c r="B24" s="277"/>
      <c r="C24" s="280"/>
      <c r="D24" s="304"/>
      <c r="E24" s="7" t="s">
        <v>21</v>
      </c>
      <c r="F24" s="3"/>
      <c r="G24" s="3"/>
      <c r="H24" s="3"/>
      <c r="I24" s="7" t="s">
        <v>21</v>
      </c>
      <c r="J24" s="46"/>
      <c r="K24" s="52">
        <f>J24-F24</f>
        <v>0</v>
      </c>
      <c r="L24" s="30"/>
      <c r="M24" s="52">
        <f t="shared" ref="M24" si="9">L24-G24</f>
        <v>0</v>
      </c>
      <c r="N24" s="30"/>
      <c r="O24" s="52">
        <f t="shared" ref="O24:O26" si="10">N24-H24</f>
        <v>0</v>
      </c>
      <c r="P24" s="7" t="s">
        <v>21</v>
      </c>
      <c r="Q24" s="46"/>
      <c r="R24" s="52">
        <f t="shared" ref="R24:R27" si="11">Q24-J24</f>
        <v>0</v>
      </c>
      <c r="S24" s="30"/>
      <c r="T24" s="52">
        <f>S24-L24</f>
        <v>0</v>
      </c>
      <c r="U24" s="30"/>
      <c r="V24" s="52">
        <f t="shared" ref="V24:V26" si="12">U24-N24</f>
        <v>0</v>
      </c>
      <c r="W24" s="54">
        <f t="shared" ref="W24:W27" si="13">Q24-F24</f>
        <v>0</v>
      </c>
      <c r="X24" s="54">
        <f t="shared" ref="X24:X27" si="14">S24-G24</f>
        <v>0</v>
      </c>
      <c r="Y24" s="54">
        <f t="shared" ref="Y24:Y27" si="15">U24-H24</f>
        <v>0</v>
      </c>
    </row>
    <row r="25" spans="2:25" ht="19.5" thickBot="1">
      <c r="B25" s="277"/>
      <c r="C25" s="280"/>
      <c r="D25" s="304"/>
      <c r="E25" s="7" t="s">
        <v>22</v>
      </c>
      <c r="F25" s="3"/>
      <c r="G25" s="3"/>
      <c r="H25" s="3"/>
      <c r="I25" s="7" t="s">
        <v>22</v>
      </c>
      <c r="J25" s="46"/>
      <c r="K25" s="52">
        <f t="shared" ref="K25:K27" si="16">J25-F25</f>
        <v>0</v>
      </c>
      <c r="L25" s="30"/>
      <c r="M25" s="52">
        <f>L25-G25</f>
        <v>0</v>
      </c>
      <c r="N25" s="30"/>
      <c r="O25" s="52">
        <f t="shared" si="10"/>
        <v>0</v>
      </c>
      <c r="P25" s="7" t="s">
        <v>22</v>
      </c>
      <c r="Q25" s="46"/>
      <c r="R25" s="52">
        <f t="shared" si="11"/>
        <v>0</v>
      </c>
      <c r="S25" s="30"/>
      <c r="T25" s="52">
        <f t="shared" ref="T25:T27" si="17">S25-L25</f>
        <v>0</v>
      </c>
      <c r="U25" s="30"/>
      <c r="V25" s="52">
        <f t="shared" si="12"/>
        <v>0</v>
      </c>
      <c r="W25" s="54">
        <f t="shared" si="13"/>
        <v>0</v>
      </c>
      <c r="X25" s="54">
        <f t="shared" si="14"/>
        <v>0</v>
      </c>
      <c r="Y25" s="54">
        <f t="shared" si="15"/>
        <v>0</v>
      </c>
    </row>
    <row r="26" spans="2:25" ht="19.5" thickBot="1">
      <c r="B26" s="277"/>
      <c r="C26" s="280"/>
      <c r="D26" s="304"/>
      <c r="E26" s="7" t="s">
        <v>23</v>
      </c>
      <c r="F26" s="3"/>
      <c r="G26" s="3"/>
      <c r="H26" s="3"/>
      <c r="I26" s="7" t="s">
        <v>23</v>
      </c>
      <c r="J26" s="46"/>
      <c r="K26" s="52">
        <f t="shared" si="16"/>
        <v>0</v>
      </c>
      <c r="L26" s="30"/>
      <c r="M26" s="52">
        <f>L26-G26</f>
        <v>0</v>
      </c>
      <c r="N26" s="30"/>
      <c r="O26" s="52">
        <f t="shared" si="10"/>
        <v>0</v>
      </c>
      <c r="P26" s="7" t="s">
        <v>23</v>
      </c>
      <c r="Q26" s="46"/>
      <c r="R26" s="52">
        <f t="shared" si="11"/>
        <v>0</v>
      </c>
      <c r="S26" s="30"/>
      <c r="T26" s="52">
        <f t="shared" si="17"/>
        <v>0</v>
      </c>
      <c r="U26" s="30"/>
      <c r="V26" s="52">
        <f t="shared" si="12"/>
        <v>0</v>
      </c>
      <c r="W26" s="54">
        <f t="shared" si="13"/>
        <v>0</v>
      </c>
      <c r="X26" s="54">
        <f t="shared" si="14"/>
        <v>0</v>
      </c>
      <c r="Y26" s="54">
        <f t="shared" si="15"/>
        <v>0</v>
      </c>
    </row>
    <row r="27" spans="2:25" ht="19.5" thickBot="1">
      <c r="B27" s="278"/>
      <c r="C27" s="281"/>
      <c r="D27" s="305"/>
      <c r="E27" s="7" t="s">
        <v>24</v>
      </c>
      <c r="F27" s="3"/>
      <c r="G27" s="3"/>
      <c r="H27" s="3"/>
      <c r="I27" s="7" t="s">
        <v>24</v>
      </c>
      <c r="J27" s="46"/>
      <c r="K27" s="52">
        <f t="shared" si="16"/>
        <v>0</v>
      </c>
      <c r="L27" s="30"/>
      <c r="M27" s="52">
        <f t="shared" ref="M27" si="18">L27-G27</f>
        <v>0</v>
      </c>
      <c r="N27" s="30"/>
      <c r="O27" s="52">
        <f>N27-H27</f>
        <v>0</v>
      </c>
      <c r="P27" s="7" t="s">
        <v>24</v>
      </c>
      <c r="Q27" s="46"/>
      <c r="R27" s="52">
        <f t="shared" si="11"/>
        <v>0</v>
      </c>
      <c r="S27" s="30"/>
      <c r="T27" s="52">
        <f t="shared" si="17"/>
        <v>0</v>
      </c>
      <c r="U27" s="30"/>
      <c r="V27" s="52">
        <f>U27-N27</f>
        <v>0</v>
      </c>
      <c r="W27" s="54">
        <f t="shared" si="13"/>
        <v>0</v>
      </c>
      <c r="X27" s="54">
        <f t="shared" si="14"/>
        <v>0</v>
      </c>
      <c r="Y27" s="54">
        <f t="shared" si="15"/>
        <v>0</v>
      </c>
    </row>
  </sheetData>
  <mergeCells count="39">
    <mergeCell ref="S8:T8"/>
    <mergeCell ref="U8:V8"/>
    <mergeCell ref="U21:V21"/>
    <mergeCell ref="D21:D27"/>
    <mergeCell ref="J21:K21"/>
    <mergeCell ref="L21:M21"/>
    <mergeCell ref="N21:O21"/>
    <mergeCell ref="Q21:R21"/>
    <mergeCell ref="S21:T21"/>
    <mergeCell ref="D8:D14"/>
    <mergeCell ref="D15:D19"/>
    <mergeCell ref="N8:O8"/>
    <mergeCell ref="W20:Y20"/>
    <mergeCell ref="W7:Y7"/>
    <mergeCell ref="E20:H20"/>
    <mergeCell ref="I20:O20"/>
    <mergeCell ref="P20:V20"/>
    <mergeCell ref="J8:K8"/>
    <mergeCell ref="L8:M8"/>
    <mergeCell ref="E15:X15"/>
    <mergeCell ref="E16:X16"/>
    <mergeCell ref="E17:X17"/>
    <mergeCell ref="E18:X18"/>
    <mergeCell ref="E19:X19"/>
    <mergeCell ref="Q8:R8"/>
    <mergeCell ref="E7:H7"/>
    <mergeCell ref="I7:O7"/>
    <mergeCell ref="P7:V7"/>
    <mergeCell ref="B2:C2"/>
    <mergeCell ref="B3:B6"/>
    <mergeCell ref="C3:C6"/>
    <mergeCell ref="B8:B27"/>
    <mergeCell ref="C8:C27"/>
    <mergeCell ref="D2:D6"/>
    <mergeCell ref="E2:X2"/>
    <mergeCell ref="E3:X3"/>
    <mergeCell ref="E4:X4"/>
    <mergeCell ref="E5:X5"/>
    <mergeCell ref="E6:X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32"/>
  <sheetViews>
    <sheetView topLeftCell="A14" zoomScale="83" zoomScaleNormal="83" workbookViewId="0">
      <selection activeCell="R21" sqref="R21"/>
    </sheetView>
  </sheetViews>
  <sheetFormatPr defaultRowHeight="15"/>
  <cols>
    <col min="1" max="4" width="20.7109375" customWidth="1"/>
    <col min="5" max="5" width="17.5703125" customWidth="1"/>
    <col min="6" max="6" width="15.85546875" customWidth="1"/>
    <col min="7" max="8" width="18" customWidth="1"/>
    <col min="9" max="9" width="14.85546875" customWidth="1"/>
    <col min="10" max="10" width="17.140625" customWidth="1"/>
    <col min="11" max="11" width="23.42578125" customWidth="1"/>
    <col min="12" max="12" width="13" customWidth="1"/>
    <col min="13" max="13" width="14.42578125" customWidth="1"/>
    <col min="14" max="14" width="16.140625" customWidth="1"/>
    <col min="15" max="15" width="22.140625" customWidth="1"/>
    <col min="16" max="17" width="14.140625" customWidth="1"/>
    <col min="18" max="18" width="21.5703125" customWidth="1"/>
    <col min="19" max="19" width="21" customWidth="1"/>
    <col min="20" max="20" width="16.42578125" customWidth="1"/>
    <col min="21" max="21" width="22.42578125" customWidth="1"/>
    <col min="22" max="22" width="40.5703125" customWidth="1"/>
    <col min="23" max="23" width="19.28515625" customWidth="1"/>
    <col min="24" max="24" width="18.140625" customWidth="1"/>
    <col min="25" max="25" width="22.140625" customWidth="1"/>
  </cols>
  <sheetData>
    <row r="1" spans="1:25" ht="18.75">
      <c r="A1" s="55" t="s">
        <v>69</v>
      </c>
      <c r="B1" s="55"/>
      <c r="C1" s="55"/>
      <c r="D1" s="55"/>
      <c r="E1" s="55"/>
      <c r="F1" s="56" t="s">
        <v>70</v>
      </c>
    </row>
    <row r="3" spans="1:25" ht="26.25">
      <c r="A3" s="57" t="s">
        <v>71</v>
      </c>
      <c r="B3" s="58" t="s">
        <v>72</v>
      </c>
      <c r="C3" s="59"/>
      <c r="D3" s="59"/>
      <c r="E3" s="59"/>
      <c r="F3" s="59"/>
      <c r="G3" s="60"/>
      <c r="H3" s="61"/>
    </row>
    <row r="4" spans="1:25" ht="21" thickBot="1">
      <c r="A4" s="62" t="s">
        <v>73</v>
      </c>
      <c r="B4" s="63" t="s">
        <v>74</v>
      </c>
      <c r="C4" s="64"/>
      <c r="D4" s="64"/>
      <c r="E4" s="64"/>
      <c r="F4" s="64"/>
      <c r="G4" s="65"/>
      <c r="H4" s="65"/>
      <c r="K4" s="66"/>
    </row>
    <row r="5" spans="1:25" ht="15.75">
      <c r="A5" s="67"/>
      <c r="B5" s="67"/>
      <c r="C5" s="67"/>
      <c r="D5" s="68"/>
      <c r="E5" s="326" t="s">
        <v>75</v>
      </c>
      <c r="F5" s="326"/>
      <c r="G5" s="327"/>
      <c r="H5" s="328" t="s">
        <v>76</v>
      </c>
      <c r="I5" s="329"/>
      <c r="J5" s="329"/>
      <c r="K5" s="330" t="s">
        <v>77</v>
      </c>
      <c r="L5" s="328" t="s">
        <v>78</v>
      </c>
      <c r="M5" s="329"/>
      <c r="N5" s="329"/>
      <c r="O5" s="330" t="s">
        <v>77</v>
      </c>
      <c r="P5" s="328" t="s">
        <v>79</v>
      </c>
      <c r="Q5" s="329"/>
      <c r="R5" s="329"/>
      <c r="S5" s="319" t="s">
        <v>77</v>
      </c>
      <c r="T5" s="321" t="s">
        <v>80</v>
      </c>
      <c r="U5" s="321"/>
      <c r="V5" s="321"/>
    </row>
    <row r="6" spans="1:25" ht="57" thickBot="1">
      <c r="A6" s="69"/>
      <c r="B6" s="322" t="s">
        <v>81</v>
      </c>
      <c r="C6" s="323"/>
      <c r="D6" s="324"/>
      <c r="E6" s="70" t="s">
        <v>82</v>
      </c>
      <c r="F6" s="70" t="s">
        <v>83</v>
      </c>
      <c r="G6" s="71" t="s">
        <v>84</v>
      </c>
      <c r="H6" s="72" t="s">
        <v>82</v>
      </c>
      <c r="I6" s="70" t="s">
        <v>83</v>
      </c>
      <c r="J6" s="70" t="s">
        <v>84</v>
      </c>
      <c r="K6" s="331"/>
      <c r="L6" s="73" t="s">
        <v>82</v>
      </c>
      <c r="M6" s="70" t="s">
        <v>83</v>
      </c>
      <c r="N6" s="70" t="s">
        <v>84</v>
      </c>
      <c r="O6" s="331"/>
      <c r="P6" s="70" t="s">
        <v>82</v>
      </c>
      <c r="Q6" s="70" t="s">
        <v>83</v>
      </c>
      <c r="R6" s="70" t="s">
        <v>84</v>
      </c>
      <c r="S6" s="320"/>
      <c r="T6" s="74" t="s">
        <v>82</v>
      </c>
      <c r="U6" s="74" t="s">
        <v>83</v>
      </c>
      <c r="V6" s="74" t="s">
        <v>85</v>
      </c>
      <c r="W6" s="75"/>
      <c r="X6" s="75"/>
    </row>
    <row r="7" spans="1:25" ht="36" customHeight="1" thickBot="1">
      <c r="A7" s="76">
        <v>1</v>
      </c>
      <c r="B7" s="325" t="s">
        <v>86</v>
      </c>
      <c r="C7" s="309"/>
      <c r="D7" s="310"/>
      <c r="E7" s="77">
        <v>0</v>
      </c>
      <c r="F7" s="77">
        <v>10</v>
      </c>
      <c r="G7" s="78">
        <f>AVERAGE(E7:F7)</f>
        <v>5</v>
      </c>
      <c r="H7" s="77">
        <v>3</v>
      </c>
      <c r="I7" s="77">
        <v>6</v>
      </c>
      <c r="J7" s="79">
        <f>AVERAGE(H7:I7)</f>
        <v>4.5</v>
      </c>
      <c r="K7" s="80"/>
      <c r="L7" s="81">
        <v>4</v>
      </c>
      <c r="M7" s="81">
        <v>8</v>
      </c>
      <c r="N7" s="78">
        <f>AVERAGE(L7:M7)</f>
        <v>6</v>
      </c>
      <c r="O7" s="80"/>
      <c r="P7" s="81">
        <v>1</v>
      </c>
      <c r="Q7" s="81">
        <v>1</v>
      </c>
      <c r="R7" s="78">
        <f>Q7-N7</f>
        <v>-5</v>
      </c>
      <c r="S7" s="80"/>
      <c r="T7" s="82">
        <f>P7-H7</f>
        <v>-2</v>
      </c>
      <c r="U7" s="82">
        <f>Q7-I7</f>
        <v>-5</v>
      </c>
      <c r="V7" s="83">
        <f>R7-J7</f>
        <v>-9.5</v>
      </c>
    </row>
    <row r="8" spans="1:25" ht="16.5" thickBo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5"/>
    </row>
    <row r="9" spans="1:25" ht="48" thickBot="1">
      <c r="A9" s="306">
        <v>2</v>
      </c>
      <c r="B9" s="308" t="s">
        <v>87</v>
      </c>
      <c r="C9" s="309"/>
      <c r="D9" s="310"/>
      <c r="E9" s="86" t="s">
        <v>88</v>
      </c>
      <c r="F9" s="87" t="s">
        <v>89</v>
      </c>
      <c r="G9" s="88" t="s">
        <v>90</v>
      </c>
      <c r="H9" s="86" t="s">
        <v>88</v>
      </c>
      <c r="I9" s="87" t="s">
        <v>89</v>
      </c>
      <c r="J9" s="88" t="s">
        <v>90</v>
      </c>
      <c r="K9" s="311"/>
      <c r="L9" s="86" t="s">
        <v>88</v>
      </c>
      <c r="M9" s="87" t="s">
        <v>89</v>
      </c>
      <c r="N9" s="88" t="s">
        <v>90</v>
      </c>
      <c r="O9" s="311"/>
      <c r="P9" s="86" t="s">
        <v>88</v>
      </c>
      <c r="Q9" s="87" t="s">
        <v>89</v>
      </c>
      <c r="R9" s="88" t="s">
        <v>90</v>
      </c>
      <c r="S9" s="311"/>
      <c r="T9" s="89"/>
      <c r="U9" s="89"/>
      <c r="V9" s="90"/>
    </row>
    <row r="10" spans="1:25" ht="26.25" thickBot="1">
      <c r="A10" s="307"/>
      <c r="B10" s="308" t="s">
        <v>91</v>
      </c>
      <c r="C10" s="309"/>
      <c r="D10" s="310"/>
      <c r="E10" s="91">
        <v>4</v>
      </c>
      <c r="F10" s="91">
        <v>11</v>
      </c>
      <c r="G10" s="92">
        <f>E10/F10</f>
        <v>0.36363636363636365</v>
      </c>
      <c r="H10" s="91">
        <v>3</v>
      </c>
      <c r="I10" s="91">
        <v>13</v>
      </c>
      <c r="J10" s="93">
        <f>H10/I10</f>
        <v>0.23076923076923078</v>
      </c>
      <c r="K10" s="312"/>
      <c r="L10" s="91"/>
      <c r="M10" s="91">
        <v>12</v>
      </c>
      <c r="N10" s="93">
        <f>L10/M10</f>
        <v>0</v>
      </c>
      <c r="O10" s="312"/>
      <c r="P10" s="91">
        <v>0</v>
      </c>
      <c r="Q10" s="91">
        <v>12</v>
      </c>
      <c r="R10" s="93">
        <f>P10/Q10</f>
        <v>0</v>
      </c>
      <c r="S10" s="312"/>
      <c r="T10" s="94"/>
      <c r="U10" s="95"/>
      <c r="V10" s="96"/>
    </row>
    <row r="13" spans="1:25" ht="37.5">
      <c r="B13" s="99" t="s">
        <v>92</v>
      </c>
      <c r="C13" s="332" t="s">
        <v>93</v>
      </c>
      <c r="D13" s="333"/>
      <c r="E13" s="333"/>
      <c r="F13" s="333"/>
      <c r="G13" s="334"/>
      <c r="H13" s="332" t="s">
        <v>94</v>
      </c>
      <c r="I13" s="333"/>
      <c r="J13" s="333"/>
      <c r="K13" s="333"/>
      <c r="L13" s="334"/>
      <c r="M13" s="332" t="s">
        <v>95</v>
      </c>
      <c r="N13" s="333"/>
      <c r="O13" s="333"/>
      <c r="P13" s="333"/>
      <c r="Q13" s="334"/>
      <c r="R13" s="332" t="s">
        <v>96</v>
      </c>
      <c r="S13" s="333"/>
      <c r="T13" s="333"/>
      <c r="U13" s="333"/>
      <c r="V13" s="335" t="s">
        <v>97</v>
      </c>
      <c r="W13" s="335"/>
      <c r="X13" s="335"/>
      <c r="Y13" s="335"/>
    </row>
    <row r="14" spans="1:25" s="100" customFormat="1" ht="31.5">
      <c r="B14" s="99"/>
      <c r="C14" s="97" t="s">
        <v>98</v>
      </c>
      <c r="D14" s="97" t="s">
        <v>99</v>
      </c>
      <c r="E14" s="97" t="s">
        <v>100</v>
      </c>
      <c r="F14" s="101" t="s">
        <v>101</v>
      </c>
      <c r="G14" s="102"/>
      <c r="H14" s="97" t="s">
        <v>98</v>
      </c>
      <c r="I14" s="97" t="s">
        <v>99</v>
      </c>
      <c r="J14" s="97" t="s">
        <v>100</v>
      </c>
      <c r="K14" s="101" t="s">
        <v>101</v>
      </c>
      <c r="L14" s="102"/>
      <c r="M14" s="97" t="s">
        <v>98</v>
      </c>
      <c r="N14" s="97" t="s">
        <v>99</v>
      </c>
      <c r="O14" s="97" t="s">
        <v>100</v>
      </c>
      <c r="P14" s="101" t="s">
        <v>101</v>
      </c>
      <c r="Q14" s="103"/>
      <c r="R14" s="97" t="s">
        <v>98</v>
      </c>
      <c r="S14" s="97" t="s">
        <v>99</v>
      </c>
      <c r="T14" s="97" t="s">
        <v>100</v>
      </c>
      <c r="U14" s="101" t="s">
        <v>101</v>
      </c>
      <c r="V14" s="97" t="s">
        <v>98</v>
      </c>
      <c r="W14" s="97" t="s">
        <v>99</v>
      </c>
      <c r="X14" s="97" t="s">
        <v>100</v>
      </c>
      <c r="Y14" s="101" t="s">
        <v>101</v>
      </c>
    </row>
    <row r="15" spans="1:25" ht="15.75">
      <c r="B15" s="106" t="s">
        <v>102</v>
      </c>
      <c r="C15" s="104">
        <v>1.1000000000000001</v>
      </c>
      <c r="D15" s="104">
        <v>0.2</v>
      </c>
      <c r="E15" s="104">
        <v>0</v>
      </c>
      <c r="F15" s="104">
        <v>0</v>
      </c>
      <c r="G15" s="107"/>
      <c r="H15" s="104">
        <v>0</v>
      </c>
      <c r="I15" s="104">
        <v>0</v>
      </c>
      <c r="J15" s="104">
        <v>0</v>
      </c>
      <c r="K15" s="104">
        <v>0</v>
      </c>
      <c r="L15" s="107"/>
      <c r="M15" s="104">
        <v>0</v>
      </c>
      <c r="N15" s="104">
        <v>0</v>
      </c>
      <c r="O15" s="104">
        <v>0</v>
      </c>
      <c r="P15" s="104">
        <v>0</v>
      </c>
      <c r="Q15" s="107"/>
      <c r="R15" s="104">
        <v>0</v>
      </c>
      <c r="S15" s="104">
        <v>0</v>
      </c>
      <c r="T15" s="104">
        <v>0</v>
      </c>
      <c r="U15" s="104">
        <v>0</v>
      </c>
      <c r="V15" s="313"/>
      <c r="W15" s="314"/>
      <c r="X15" s="314"/>
      <c r="Y15" s="315"/>
    </row>
    <row r="16" spans="1:25" ht="15.75">
      <c r="B16" s="106" t="s">
        <v>103</v>
      </c>
      <c r="C16" s="104">
        <v>10.4</v>
      </c>
      <c r="D16" s="104">
        <v>0</v>
      </c>
      <c r="E16" s="104">
        <v>27.4</v>
      </c>
      <c r="F16" s="104">
        <v>0</v>
      </c>
      <c r="G16" s="107"/>
      <c r="H16" s="104">
        <v>0</v>
      </c>
      <c r="I16" s="104">
        <v>0</v>
      </c>
      <c r="J16" s="104">
        <v>0</v>
      </c>
      <c r="K16" s="104">
        <v>0</v>
      </c>
      <c r="L16" s="107"/>
      <c r="M16" s="104">
        <v>0</v>
      </c>
      <c r="N16" s="104">
        <v>0</v>
      </c>
      <c r="O16" s="104">
        <v>0</v>
      </c>
      <c r="P16" s="104">
        <v>0</v>
      </c>
      <c r="Q16" s="107"/>
      <c r="R16" s="104">
        <v>0</v>
      </c>
      <c r="S16" s="104">
        <v>0</v>
      </c>
      <c r="T16" s="104">
        <v>0</v>
      </c>
      <c r="U16" s="104">
        <v>0</v>
      </c>
      <c r="V16" s="316"/>
      <c r="W16" s="317"/>
      <c r="X16" s="317"/>
      <c r="Y16" s="318"/>
    </row>
    <row r="17" spans="1:25" s="110" customFormat="1" ht="15.75">
      <c r="A17" s="109"/>
      <c r="B17" s="106" t="s">
        <v>104</v>
      </c>
      <c r="C17" s="108">
        <f>AVERAGE(C15:C16)</f>
        <v>5.75</v>
      </c>
      <c r="D17" s="108">
        <f t="shared" ref="D17:F17" si="0">AVERAGE(D15:D16)</f>
        <v>0.1</v>
      </c>
      <c r="E17" s="108">
        <f t="shared" si="0"/>
        <v>13.7</v>
      </c>
      <c r="F17" s="108">
        <f t="shared" si="0"/>
        <v>0</v>
      </c>
      <c r="G17" s="108"/>
      <c r="H17" s="108">
        <f>AVERAGE(H15:H16)</f>
        <v>0</v>
      </c>
      <c r="I17" s="108">
        <f t="shared" ref="I17:K17" si="1">AVERAGE(I15:I16)</f>
        <v>0</v>
      </c>
      <c r="J17" s="108">
        <f t="shared" si="1"/>
        <v>0</v>
      </c>
      <c r="K17" s="108">
        <f t="shared" si="1"/>
        <v>0</v>
      </c>
      <c r="L17" s="108"/>
      <c r="M17" s="108">
        <f t="shared" ref="M17:P17" si="2">AVERAGE(M15:M16)</f>
        <v>0</v>
      </c>
      <c r="N17" s="108">
        <f t="shared" si="2"/>
        <v>0</v>
      </c>
      <c r="O17" s="108">
        <f t="shared" si="2"/>
        <v>0</v>
      </c>
      <c r="P17" s="108">
        <f t="shared" si="2"/>
        <v>0</v>
      </c>
      <c r="Q17" s="108"/>
      <c r="R17" s="108">
        <f t="shared" ref="R17:U17" si="3">AVERAGE(R15:R16)</f>
        <v>0</v>
      </c>
      <c r="S17" s="108">
        <f t="shared" si="3"/>
        <v>0</v>
      </c>
      <c r="T17" s="108">
        <f t="shared" si="3"/>
        <v>0</v>
      </c>
      <c r="U17" s="108">
        <f t="shared" si="3"/>
        <v>0</v>
      </c>
      <c r="V17" s="108">
        <f>R17-C17</f>
        <v>-5.75</v>
      </c>
      <c r="W17" s="108">
        <f t="shared" ref="W17:Y17" si="4">S17-D17</f>
        <v>-0.1</v>
      </c>
      <c r="X17" s="108">
        <f t="shared" si="4"/>
        <v>-13.7</v>
      </c>
      <c r="Y17" s="108">
        <f t="shared" si="4"/>
        <v>0</v>
      </c>
    </row>
    <row r="18" spans="1:25" s="110" customFormat="1" ht="15.75">
      <c r="A18" s="109"/>
      <c r="G18"/>
    </row>
    <row r="19" spans="1:25" s="110" customFormat="1" ht="15.75">
      <c r="A19" s="109"/>
    </row>
    <row r="20" spans="1:25" s="110" customFormat="1" ht="15.75">
      <c r="A20" s="109"/>
    </row>
    <row r="21" spans="1:25" s="110" customFormat="1" ht="15.75">
      <c r="A21" s="109"/>
      <c r="B21" s="109"/>
      <c r="C21" s="109"/>
      <c r="D21" s="109"/>
      <c r="E21" s="109"/>
      <c r="F21" s="109"/>
      <c r="G21" s="111"/>
      <c r="H21" s="111"/>
      <c r="I21" s="112"/>
      <c r="J21" s="112"/>
      <c r="K21" s="112"/>
      <c r="L21" s="112"/>
    </row>
    <row r="22" spans="1:25" s="110" customFormat="1" ht="15.75">
      <c r="A22" s="109"/>
      <c r="B22" s="109"/>
      <c r="C22" s="109"/>
      <c r="D22" s="109"/>
      <c r="E22" s="109"/>
      <c r="F22" s="109"/>
      <c r="G22" s="111"/>
      <c r="H22" s="111"/>
      <c r="I22" s="112"/>
      <c r="J22" s="112"/>
      <c r="K22" s="112"/>
      <c r="L22" s="112"/>
    </row>
    <row r="23" spans="1:25" ht="63">
      <c r="A23" s="113" t="s">
        <v>105</v>
      </c>
      <c r="B23" s="114" t="s">
        <v>106</v>
      </c>
      <c r="C23" s="114"/>
      <c r="D23" s="114"/>
      <c r="E23" s="114"/>
      <c r="F23" s="114"/>
      <c r="G23" s="336" t="s">
        <v>107</v>
      </c>
      <c r="H23" s="337"/>
      <c r="I23" s="336" t="s">
        <v>108</v>
      </c>
      <c r="J23" s="338"/>
      <c r="K23" s="337"/>
      <c r="L23" s="336" t="s">
        <v>109</v>
      </c>
      <c r="M23" s="338"/>
      <c r="N23" s="337"/>
      <c r="O23" s="336" t="s">
        <v>110</v>
      </c>
      <c r="P23" s="338"/>
      <c r="Q23" s="337"/>
    </row>
    <row r="24" spans="1:25" ht="20.25">
      <c r="A24" s="339"/>
      <c r="B24" s="115"/>
      <c r="C24" s="115"/>
      <c r="D24" s="115"/>
      <c r="E24" s="115"/>
      <c r="F24" s="115"/>
      <c r="G24" s="340" t="s">
        <v>111</v>
      </c>
      <c r="H24" s="341"/>
      <c r="I24" s="342" t="s">
        <v>112</v>
      </c>
      <c r="J24" s="343"/>
      <c r="K24" s="344"/>
      <c r="L24" s="116"/>
      <c r="M24" s="117"/>
      <c r="N24" s="118"/>
      <c r="O24" s="116"/>
      <c r="P24" s="117"/>
      <c r="Q24" s="118"/>
    </row>
    <row r="25" spans="1:25" ht="20.25">
      <c r="A25" s="339"/>
      <c r="B25" s="115"/>
      <c r="C25" s="115"/>
      <c r="D25" s="115"/>
      <c r="E25" s="115"/>
      <c r="F25" s="115"/>
      <c r="G25" s="340" t="s">
        <v>113</v>
      </c>
      <c r="H25" s="341"/>
      <c r="I25" s="342" t="s">
        <v>114</v>
      </c>
      <c r="J25" s="343"/>
      <c r="K25" s="344"/>
      <c r="L25" s="116"/>
      <c r="M25" s="117"/>
      <c r="N25" s="118"/>
      <c r="O25" s="116"/>
      <c r="P25" s="117"/>
      <c r="Q25" s="118"/>
    </row>
    <row r="26" spans="1:25" ht="60.75">
      <c r="A26" s="339"/>
      <c r="B26" s="115"/>
      <c r="C26" s="115"/>
      <c r="D26" s="115"/>
      <c r="E26" s="115"/>
      <c r="F26" s="115"/>
      <c r="G26" s="340" t="s">
        <v>115</v>
      </c>
      <c r="H26" s="341"/>
      <c r="I26" s="119" t="s">
        <v>116</v>
      </c>
      <c r="J26" s="120"/>
      <c r="K26" s="121"/>
      <c r="L26" s="116"/>
      <c r="M26" s="117"/>
      <c r="N26" s="118"/>
      <c r="O26" s="116"/>
      <c r="P26" s="117"/>
      <c r="Q26" s="118"/>
    </row>
    <row r="27" spans="1:25" ht="20.25">
      <c r="A27" s="339"/>
      <c r="B27" s="115"/>
      <c r="C27" s="115"/>
      <c r="D27" s="115"/>
      <c r="E27" s="115"/>
      <c r="F27" s="115"/>
      <c r="G27" s="340" t="s">
        <v>117</v>
      </c>
      <c r="H27" s="341"/>
      <c r="I27" s="342" t="s">
        <v>112</v>
      </c>
      <c r="J27" s="343"/>
      <c r="K27" s="344"/>
      <c r="L27" s="116"/>
      <c r="M27" s="117"/>
      <c r="N27" s="118"/>
      <c r="O27" s="116"/>
      <c r="P27" s="117"/>
      <c r="Q27" s="118"/>
    </row>
    <row r="28" spans="1:25" ht="20.25">
      <c r="A28" s="339"/>
      <c r="B28" s="115"/>
      <c r="C28" s="115"/>
      <c r="D28" s="115"/>
      <c r="E28" s="115"/>
      <c r="F28" s="115"/>
      <c r="G28" s="340" t="s">
        <v>118</v>
      </c>
      <c r="H28" s="341"/>
      <c r="I28" s="342" t="s">
        <v>119</v>
      </c>
      <c r="J28" s="343"/>
      <c r="K28" s="344"/>
      <c r="L28" s="116"/>
      <c r="M28" s="117"/>
      <c r="N28" s="118"/>
      <c r="O28" s="116"/>
      <c r="P28" s="117"/>
      <c r="Q28" s="118"/>
    </row>
    <row r="29" spans="1:25" ht="20.25">
      <c r="A29" s="339"/>
      <c r="B29" s="115"/>
      <c r="C29" s="115"/>
      <c r="D29" s="115"/>
      <c r="E29" s="115"/>
      <c r="F29" s="115"/>
      <c r="G29" s="340" t="s">
        <v>120</v>
      </c>
      <c r="H29" s="341"/>
      <c r="I29" s="342" t="s">
        <v>119</v>
      </c>
      <c r="J29" s="343"/>
      <c r="K29" s="344"/>
      <c r="L29" s="116"/>
      <c r="M29" s="117"/>
      <c r="N29" s="118"/>
      <c r="O29" s="116"/>
      <c r="P29" s="117"/>
      <c r="Q29" s="118"/>
    </row>
    <row r="30" spans="1:25" ht="20.25">
      <c r="A30" s="339"/>
      <c r="B30" s="115"/>
      <c r="C30" s="115"/>
      <c r="D30" s="115"/>
      <c r="E30" s="115"/>
      <c r="F30" s="115"/>
      <c r="G30" s="340" t="s">
        <v>121</v>
      </c>
      <c r="H30" s="341"/>
      <c r="I30" s="342" t="s">
        <v>122</v>
      </c>
      <c r="J30" s="343"/>
      <c r="K30" s="344"/>
      <c r="L30" s="116"/>
      <c r="M30" s="117"/>
      <c r="N30" s="118"/>
      <c r="O30" s="116"/>
      <c r="P30" s="117"/>
      <c r="Q30" s="118"/>
    </row>
    <row r="31" spans="1:25" ht="20.25">
      <c r="A31" s="339"/>
      <c r="B31" s="115"/>
      <c r="C31" s="115"/>
      <c r="D31" s="115"/>
      <c r="E31" s="115"/>
      <c r="F31" s="115"/>
      <c r="G31" s="122"/>
      <c r="H31" s="123"/>
      <c r="I31" s="342"/>
      <c r="J31" s="343"/>
      <c r="K31" s="344"/>
      <c r="L31" s="116"/>
      <c r="M31" s="117"/>
      <c r="N31" s="118"/>
      <c r="O31" s="116"/>
      <c r="P31" s="117"/>
      <c r="Q31" s="118"/>
    </row>
    <row r="32" spans="1:25" ht="20.25">
      <c r="A32" s="339"/>
      <c r="B32" s="115"/>
      <c r="C32" s="115"/>
      <c r="D32" s="115"/>
      <c r="E32" s="115"/>
      <c r="F32" s="115"/>
      <c r="G32" s="348"/>
      <c r="H32" s="349"/>
      <c r="I32" s="342"/>
      <c r="J32" s="343"/>
      <c r="K32" s="344"/>
      <c r="L32" s="345"/>
      <c r="M32" s="346"/>
      <c r="N32" s="347"/>
      <c r="O32" s="345"/>
      <c r="P32" s="346"/>
      <c r="Q32" s="347"/>
    </row>
  </sheetData>
  <mergeCells count="45">
    <mergeCell ref="O32:Q32"/>
    <mergeCell ref="G30:H30"/>
    <mergeCell ref="I30:K30"/>
    <mergeCell ref="I31:K31"/>
    <mergeCell ref="G32:H32"/>
    <mergeCell ref="I32:K32"/>
    <mergeCell ref="L32:N32"/>
    <mergeCell ref="G23:H23"/>
    <mergeCell ref="I23:K23"/>
    <mergeCell ref="L23:N23"/>
    <mergeCell ref="O23:Q23"/>
    <mergeCell ref="A24:A32"/>
    <mergeCell ref="G24:H24"/>
    <mergeCell ref="I24:K24"/>
    <mergeCell ref="G25:H25"/>
    <mergeCell ref="I25:K25"/>
    <mergeCell ref="G26:H26"/>
    <mergeCell ref="G27:H27"/>
    <mergeCell ref="I27:K27"/>
    <mergeCell ref="G28:H28"/>
    <mergeCell ref="I28:K28"/>
    <mergeCell ref="G29:H29"/>
    <mergeCell ref="I29:K29"/>
    <mergeCell ref="V15:Y16"/>
    <mergeCell ref="S5:S6"/>
    <mergeCell ref="T5:V5"/>
    <mergeCell ref="B6:D6"/>
    <mergeCell ref="B7:D7"/>
    <mergeCell ref="E5:G5"/>
    <mergeCell ref="H5:J5"/>
    <mergeCell ref="K5:K6"/>
    <mergeCell ref="L5:N5"/>
    <mergeCell ref="O5:O6"/>
    <mergeCell ref="P5:R5"/>
    <mergeCell ref="C13:G13"/>
    <mergeCell ref="H13:L13"/>
    <mergeCell ref="M13:Q13"/>
    <mergeCell ref="R13:U13"/>
    <mergeCell ref="V13:Y13"/>
    <mergeCell ref="A9:A10"/>
    <mergeCell ref="B9:D9"/>
    <mergeCell ref="K9:K10"/>
    <mergeCell ref="O9:O10"/>
    <mergeCell ref="S9:S10"/>
    <mergeCell ref="B10:D10"/>
  </mergeCells>
  <conditionalFormatting sqref="K7 O7 S7">
    <cfRule type="cellIs" dxfId="0" priority="3" operator="greaterThan">
      <formula>0.1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opLeftCell="C16" workbookViewId="0">
      <selection activeCell="E51" sqref="E51"/>
    </sheetView>
  </sheetViews>
  <sheetFormatPr defaultRowHeight="15"/>
  <cols>
    <col min="1" max="1" width="20.140625" bestFit="1" customWidth="1"/>
    <col min="2" max="2" width="50.28515625" customWidth="1"/>
    <col min="3" max="3" width="58.140625" bestFit="1" customWidth="1"/>
    <col min="4" max="4" width="18.28515625" bestFit="1" customWidth="1"/>
    <col min="5" max="5" width="25" bestFit="1" customWidth="1"/>
    <col min="6" max="6" width="55" customWidth="1"/>
    <col min="7" max="7" width="16.7109375" bestFit="1" customWidth="1"/>
    <col min="8" max="8" width="12.140625" bestFit="1" customWidth="1"/>
    <col min="9" max="9" width="16.7109375" bestFit="1" customWidth="1"/>
    <col min="10" max="10" width="15.5703125" bestFit="1" customWidth="1"/>
    <col min="11" max="11" width="11" bestFit="1" customWidth="1"/>
  </cols>
  <sheetData>
    <row r="1" spans="1:11" ht="18.75">
      <c r="B1" s="55" t="s">
        <v>69</v>
      </c>
      <c r="C1" s="56" t="s">
        <v>70</v>
      </c>
    </row>
    <row r="2" spans="1:11" ht="15.75" thickBot="1"/>
    <row r="3" spans="1:11" ht="54" customHeight="1" thickBot="1">
      <c r="A3" s="144" t="s">
        <v>123</v>
      </c>
      <c r="B3" s="364" t="s">
        <v>124</v>
      </c>
      <c r="C3" s="364"/>
      <c r="D3" s="364"/>
      <c r="E3" s="364"/>
      <c r="F3" s="364"/>
      <c r="G3" s="365"/>
    </row>
    <row r="4" spans="1:11" ht="54" customHeight="1" thickBot="1">
      <c r="A4" s="141"/>
      <c r="B4" s="142" t="s">
        <v>185</v>
      </c>
      <c r="C4" s="142" t="s">
        <v>186</v>
      </c>
      <c r="D4" s="366" t="s">
        <v>187</v>
      </c>
      <c r="E4" s="366"/>
      <c r="F4" s="366"/>
      <c r="G4" s="367"/>
    </row>
    <row r="5" spans="1:11" ht="27.75" customHeight="1" thickBot="1">
      <c r="A5" s="147" t="s">
        <v>73</v>
      </c>
      <c r="B5" s="148" t="s">
        <v>125</v>
      </c>
      <c r="C5" s="149"/>
      <c r="D5" s="149"/>
      <c r="E5" s="150"/>
    </row>
    <row r="6" spans="1:11" ht="27.75" customHeight="1" thickBot="1">
      <c r="A6" s="151"/>
      <c r="B6" s="152"/>
      <c r="C6" s="153"/>
      <c r="D6" s="153"/>
      <c r="E6" s="153"/>
    </row>
    <row r="7" spans="1:11" ht="16.5" thickBot="1">
      <c r="A7" s="125"/>
      <c r="B7" s="156" t="s">
        <v>126</v>
      </c>
      <c r="C7" s="157" t="s">
        <v>81</v>
      </c>
      <c r="D7" s="157" t="s">
        <v>127</v>
      </c>
      <c r="E7" s="157" t="s">
        <v>128</v>
      </c>
      <c r="F7" s="158" t="s">
        <v>129</v>
      </c>
    </row>
    <row r="8" spans="1:11" ht="18.75">
      <c r="A8" s="350" t="s">
        <v>130</v>
      </c>
      <c r="B8" s="154" t="s">
        <v>131</v>
      </c>
      <c r="C8" s="155" t="s">
        <v>132</v>
      </c>
      <c r="D8" s="128">
        <f>C16</f>
        <v>8</v>
      </c>
      <c r="E8" s="128">
        <v>10</v>
      </c>
      <c r="F8" s="128">
        <f>C18</f>
        <v>0</v>
      </c>
    </row>
    <row r="9" spans="1:11" ht="18.75">
      <c r="A9" s="350"/>
      <c r="B9" s="126" t="s">
        <v>133</v>
      </c>
      <c r="C9" s="127" t="s">
        <v>134</v>
      </c>
      <c r="D9" s="129">
        <f>D16/E16</f>
        <v>3.8556701030927836</v>
      </c>
      <c r="E9" s="130">
        <f>D17/E17</f>
        <v>2.6749999999999998</v>
      </c>
      <c r="F9" s="130" t="e">
        <f>D18/E18</f>
        <v>#DIV/0!</v>
      </c>
    </row>
    <row r="10" spans="1:11" ht="31.5">
      <c r="A10" s="350"/>
      <c r="B10" s="126" t="s">
        <v>135</v>
      </c>
      <c r="C10" s="127" t="s">
        <v>136</v>
      </c>
      <c r="D10" s="131" t="e">
        <f>#REF!/F16</f>
        <v>#REF!</v>
      </c>
      <c r="E10" s="130">
        <f>F17/G17</f>
        <v>0.52631578947368418</v>
      </c>
      <c r="F10" s="130" t="e">
        <f>F18/#REF!</f>
        <v>#REF!</v>
      </c>
    </row>
    <row r="11" spans="1:11" ht="31.5">
      <c r="A11" s="350"/>
      <c r="B11" s="126" t="s">
        <v>137</v>
      </c>
      <c r="C11" s="127" t="s">
        <v>138</v>
      </c>
      <c r="D11" s="129">
        <f>F16/G16</f>
        <v>0.38461538461538464</v>
      </c>
      <c r="E11" s="130">
        <f>F17/G17</f>
        <v>0.52631578947368418</v>
      </c>
      <c r="F11" s="130" t="e">
        <f>F18/G18</f>
        <v>#DIV/0!</v>
      </c>
    </row>
    <row r="12" spans="1:11" ht="18.75">
      <c r="A12" s="350"/>
      <c r="B12" s="126" t="s">
        <v>139</v>
      </c>
      <c r="C12" s="127" t="s">
        <v>140</v>
      </c>
      <c r="D12" s="129">
        <f>H16/I16</f>
        <v>0.9715345762786306</v>
      </c>
      <c r="E12" s="130">
        <f>H16/I16</f>
        <v>0.9715345762786306</v>
      </c>
      <c r="F12" s="130" t="e">
        <f>H18/I18</f>
        <v>#DIV/0!</v>
      </c>
    </row>
    <row r="13" spans="1:11" ht="31.5">
      <c r="A13" s="350"/>
      <c r="B13" s="126" t="s">
        <v>141</v>
      </c>
      <c r="C13" s="127" t="s">
        <v>142</v>
      </c>
      <c r="D13" s="129">
        <f>J16/K16</f>
        <v>4.7073684210526316</v>
      </c>
      <c r="E13" s="130">
        <f>J17/K17</f>
        <v>8.9810526315789474</v>
      </c>
      <c r="F13" s="130" t="e">
        <f>J18/K18</f>
        <v>#DIV/0!</v>
      </c>
    </row>
    <row r="15" spans="1:11" ht="30">
      <c r="A15" s="132" t="s">
        <v>92</v>
      </c>
      <c r="B15" s="97" t="s">
        <v>143</v>
      </c>
      <c r="C15" s="133" t="s">
        <v>144</v>
      </c>
      <c r="D15" s="98" t="s">
        <v>145</v>
      </c>
      <c r="E15" s="98" t="s">
        <v>146</v>
      </c>
      <c r="F15" s="98" t="s">
        <v>147</v>
      </c>
      <c r="G15" s="98" t="s">
        <v>148</v>
      </c>
      <c r="H15" s="98" t="s">
        <v>149</v>
      </c>
      <c r="I15" s="98" t="s">
        <v>150</v>
      </c>
      <c r="J15" s="98" t="s">
        <v>151</v>
      </c>
      <c r="K15" s="98" t="s">
        <v>152</v>
      </c>
    </row>
    <row r="16" spans="1:11" s="100" customFormat="1" ht="15.75">
      <c r="A16" s="135" t="s">
        <v>153</v>
      </c>
      <c r="B16" s="351" t="s">
        <v>154</v>
      </c>
      <c r="C16" s="105">
        <v>8</v>
      </c>
      <c r="D16" s="105">
        <v>374</v>
      </c>
      <c r="E16" s="105">
        <v>97</v>
      </c>
      <c r="F16" s="105">
        <v>5</v>
      </c>
      <c r="G16" s="105">
        <v>13</v>
      </c>
      <c r="H16" s="136">
        <v>88481.540000000008</v>
      </c>
      <c r="I16" s="137">
        <v>91074</v>
      </c>
      <c r="J16" s="105">
        <v>2236</v>
      </c>
      <c r="K16" s="105">
        <v>475</v>
      </c>
    </row>
    <row r="17" spans="1:11" ht="15.75">
      <c r="A17" s="135" t="s">
        <v>155</v>
      </c>
      <c r="B17" s="352"/>
      <c r="C17" s="138">
        <v>10</v>
      </c>
      <c r="D17" s="139">
        <v>321</v>
      </c>
      <c r="E17" s="139">
        <v>120</v>
      </c>
      <c r="F17" s="139">
        <v>10</v>
      </c>
      <c r="G17" s="139">
        <v>19</v>
      </c>
      <c r="H17" s="139">
        <v>0</v>
      </c>
      <c r="I17" s="139">
        <v>0</v>
      </c>
      <c r="J17" s="139">
        <v>4266</v>
      </c>
      <c r="K17" s="139">
        <v>475</v>
      </c>
    </row>
    <row r="18" spans="1:11" ht="15.75">
      <c r="A18" s="135" t="s">
        <v>156</v>
      </c>
      <c r="B18" s="353"/>
      <c r="C18" s="138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</row>
    <row r="20" spans="1:11" ht="15.75" thickBot="1"/>
    <row r="21" spans="1:11" ht="30.75" thickBot="1">
      <c r="A21" s="159" t="s">
        <v>153</v>
      </c>
      <c r="B21" s="143" t="s">
        <v>157</v>
      </c>
      <c r="C21" s="354" t="s">
        <v>158</v>
      </c>
      <c r="D21" s="354"/>
      <c r="E21" s="354" t="s">
        <v>159</v>
      </c>
      <c r="F21" s="354"/>
    </row>
    <row r="22" spans="1:11" ht="30" customHeight="1">
      <c r="B22" s="140" t="s">
        <v>160</v>
      </c>
      <c r="C22" s="355" t="s">
        <v>161</v>
      </c>
      <c r="D22" s="355"/>
      <c r="E22" s="356"/>
      <c r="F22" s="356"/>
    </row>
    <row r="23" spans="1:11" ht="45">
      <c r="B23" s="115" t="s">
        <v>162</v>
      </c>
      <c r="C23" s="357" t="s">
        <v>163</v>
      </c>
      <c r="D23" s="358"/>
      <c r="E23" s="359" t="s">
        <v>164</v>
      </c>
      <c r="F23" s="359"/>
    </row>
    <row r="24" spans="1:11">
      <c r="B24" s="115" t="s">
        <v>165</v>
      </c>
      <c r="C24" s="357" t="s">
        <v>166</v>
      </c>
      <c r="D24" s="358"/>
      <c r="E24" s="359" t="s">
        <v>164</v>
      </c>
      <c r="F24" s="359"/>
    </row>
    <row r="25" spans="1:11" ht="30">
      <c r="B25" s="115" t="s">
        <v>167</v>
      </c>
      <c r="C25" s="357" t="s">
        <v>168</v>
      </c>
      <c r="D25" s="358"/>
      <c r="E25" s="359" t="s">
        <v>164</v>
      </c>
      <c r="F25" s="359"/>
    </row>
    <row r="26" spans="1:11">
      <c r="B26" s="115" t="s">
        <v>169</v>
      </c>
      <c r="C26" s="357" t="s">
        <v>170</v>
      </c>
      <c r="D26" s="358"/>
      <c r="E26" s="359" t="s">
        <v>164</v>
      </c>
      <c r="F26" s="359"/>
    </row>
    <row r="27" spans="1:11">
      <c r="B27" s="115" t="s">
        <v>171</v>
      </c>
      <c r="C27" s="357" t="s">
        <v>172</v>
      </c>
      <c r="D27" s="358"/>
      <c r="E27" s="359" t="s">
        <v>173</v>
      </c>
      <c r="F27" s="359"/>
    </row>
    <row r="28" spans="1:11" ht="90" customHeight="1">
      <c r="B28" s="115" t="s">
        <v>174</v>
      </c>
      <c r="C28" s="357" t="s">
        <v>175</v>
      </c>
      <c r="D28" s="358"/>
      <c r="E28" s="359" t="s">
        <v>173</v>
      </c>
      <c r="F28" s="359"/>
    </row>
    <row r="29" spans="1:11" ht="30">
      <c r="B29" s="115" t="s">
        <v>176</v>
      </c>
      <c r="C29" s="368" t="s">
        <v>177</v>
      </c>
      <c r="D29" s="369"/>
      <c r="E29" s="359" t="s">
        <v>173</v>
      </c>
      <c r="F29" s="359"/>
    </row>
    <row r="30" spans="1:11" ht="30">
      <c r="B30" s="115" t="s">
        <v>178</v>
      </c>
      <c r="C30" s="370" t="s">
        <v>179</v>
      </c>
      <c r="D30" s="370"/>
      <c r="E30" s="359" t="s">
        <v>173</v>
      </c>
      <c r="F30" s="359"/>
    </row>
    <row r="31" spans="1:11" ht="30">
      <c r="B31" s="115" t="s">
        <v>180</v>
      </c>
      <c r="C31" s="371" t="s">
        <v>181</v>
      </c>
      <c r="D31" s="372"/>
      <c r="E31" s="362" t="s">
        <v>173</v>
      </c>
      <c r="F31" s="363"/>
    </row>
    <row r="32" spans="1:11" ht="30">
      <c r="B32" s="115" t="s">
        <v>180</v>
      </c>
      <c r="C32" s="360" t="s">
        <v>182</v>
      </c>
      <c r="D32" s="361"/>
      <c r="E32" s="362" t="s">
        <v>173</v>
      </c>
      <c r="F32" s="363"/>
    </row>
    <row r="33" spans="1:6" ht="30">
      <c r="B33" s="115" t="s">
        <v>180</v>
      </c>
      <c r="C33" s="360" t="s">
        <v>183</v>
      </c>
      <c r="D33" s="361"/>
      <c r="E33" s="362" t="s">
        <v>173</v>
      </c>
      <c r="F33" s="363"/>
    </row>
    <row r="35" spans="1:6">
      <c r="D35" t="s">
        <v>184</v>
      </c>
    </row>
    <row r="36" spans="1:6" ht="15.75" thickBot="1"/>
    <row r="37" spans="1:6" ht="30.75" thickBot="1">
      <c r="A37" s="159" t="s">
        <v>155</v>
      </c>
      <c r="B37" s="143" t="s">
        <v>157</v>
      </c>
      <c r="C37" s="354" t="s">
        <v>158</v>
      </c>
      <c r="D37" s="354"/>
      <c r="E37" s="354" t="s">
        <v>159</v>
      </c>
      <c r="F37" s="354"/>
    </row>
    <row r="38" spans="1:6" ht="30" customHeight="1" thickBot="1">
      <c r="B38" s="140" t="s">
        <v>160</v>
      </c>
      <c r="C38" s="373" t="s">
        <v>237</v>
      </c>
      <c r="D38" s="374"/>
      <c r="E38" s="375"/>
      <c r="F38" s="375"/>
    </row>
    <row r="39" spans="1:6" ht="45" customHeight="1" thickBot="1">
      <c r="B39" s="115" t="s">
        <v>162</v>
      </c>
      <c r="C39" s="376" t="s">
        <v>240</v>
      </c>
      <c r="D39" s="374"/>
      <c r="E39" s="377"/>
      <c r="F39" s="378"/>
    </row>
    <row r="40" spans="1:6" ht="30" customHeight="1" thickBot="1">
      <c r="B40" s="115" t="s">
        <v>167</v>
      </c>
      <c r="C40" s="376" t="s">
        <v>246</v>
      </c>
      <c r="D40" s="374"/>
      <c r="E40" s="379" t="s">
        <v>164</v>
      </c>
      <c r="F40" s="380"/>
    </row>
    <row r="41" spans="1:6" ht="15" customHeight="1" thickBot="1">
      <c r="B41" s="115" t="s">
        <v>169</v>
      </c>
      <c r="C41" s="376" t="s">
        <v>244</v>
      </c>
      <c r="D41" s="374"/>
      <c r="E41" s="379" t="s">
        <v>164</v>
      </c>
      <c r="F41" s="380"/>
    </row>
    <row r="42" spans="1:6" ht="15" customHeight="1" thickBot="1">
      <c r="B42" s="115" t="s">
        <v>171</v>
      </c>
      <c r="C42" s="376" t="s">
        <v>243</v>
      </c>
      <c r="D42" s="374"/>
      <c r="E42" s="201" t="s">
        <v>173</v>
      </c>
      <c r="F42" s="204"/>
    </row>
    <row r="43" spans="1:6" ht="15" customHeight="1" thickBot="1">
      <c r="B43" s="115" t="s">
        <v>174</v>
      </c>
      <c r="C43" s="376" t="s">
        <v>242</v>
      </c>
      <c r="D43" s="374"/>
      <c r="E43" s="201" t="s">
        <v>173</v>
      </c>
      <c r="F43" s="205"/>
    </row>
    <row r="44" spans="1:6" ht="30.75" thickBot="1">
      <c r="B44" s="115" t="s">
        <v>178</v>
      </c>
      <c r="C44" s="376" t="s">
        <v>238</v>
      </c>
      <c r="D44" s="374"/>
      <c r="E44" s="201" t="s">
        <v>173</v>
      </c>
      <c r="F44" s="202"/>
    </row>
    <row r="45" spans="1:6" ht="30.75" thickBot="1">
      <c r="B45" s="115" t="s">
        <v>180</v>
      </c>
      <c r="C45" s="376" t="s">
        <v>245</v>
      </c>
      <c r="D45" s="374"/>
      <c r="E45" s="201" t="s">
        <v>173</v>
      </c>
      <c r="F45" s="202"/>
    </row>
    <row r="46" spans="1:6" ht="30.75" thickBot="1">
      <c r="B46" s="115" t="s">
        <v>180</v>
      </c>
      <c r="C46" s="376" t="s">
        <v>239</v>
      </c>
      <c r="D46" s="374"/>
      <c r="E46" s="201" t="s">
        <v>173</v>
      </c>
      <c r="F46" s="202"/>
    </row>
    <row r="47" spans="1:6" ht="30">
      <c r="B47" s="115" t="s">
        <v>180</v>
      </c>
      <c r="C47" s="376" t="s">
        <v>241</v>
      </c>
      <c r="D47" s="374"/>
      <c r="E47" s="201" t="s">
        <v>173</v>
      </c>
      <c r="F47" s="202"/>
    </row>
  </sheetData>
  <mergeCells count="46">
    <mergeCell ref="C40:D40"/>
    <mergeCell ref="E40:F40"/>
    <mergeCell ref="C41:D41"/>
    <mergeCell ref="E41:F41"/>
    <mergeCell ref="C47:D47"/>
    <mergeCell ref="C44:D44"/>
    <mergeCell ref="C45:D45"/>
    <mergeCell ref="C46:D46"/>
    <mergeCell ref="C42:D42"/>
    <mergeCell ref="C43:D43"/>
    <mergeCell ref="C37:D37"/>
    <mergeCell ref="E37:F37"/>
    <mergeCell ref="C38:D38"/>
    <mergeCell ref="E38:F38"/>
    <mergeCell ref="C39:D39"/>
    <mergeCell ref="E39:F39"/>
    <mergeCell ref="C32:D32"/>
    <mergeCell ref="E32:F32"/>
    <mergeCell ref="C33:D33"/>
    <mergeCell ref="E33:F33"/>
    <mergeCell ref="B3:G3"/>
    <mergeCell ref="D4:G4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A8:A13"/>
    <mergeCell ref="B16:B18"/>
    <mergeCell ref="C21:D21"/>
    <mergeCell ref="E21:F21"/>
    <mergeCell ref="C22:D22"/>
    <mergeCell ref="E22:F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tabSelected="1" zoomScale="77" zoomScaleNormal="77" workbookViewId="0">
      <selection activeCell="G31" sqref="G31"/>
    </sheetView>
  </sheetViews>
  <sheetFormatPr defaultRowHeight="15"/>
  <cols>
    <col min="1" max="1" width="23.7109375" customWidth="1"/>
    <col min="2" max="2" width="27.140625" customWidth="1"/>
    <col min="3" max="3" width="33.5703125" customWidth="1"/>
    <col min="4" max="4" width="23.140625" customWidth="1"/>
    <col min="5" max="5" width="19.28515625" customWidth="1"/>
    <col min="6" max="6" width="20.5703125" customWidth="1"/>
    <col min="7" max="7" width="24.5703125" customWidth="1"/>
    <col min="8" max="8" width="17.7109375" customWidth="1"/>
    <col min="9" max="9" width="22" customWidth="1"/>
    <col min="10" max="11" width="17.5703125" customWidth="1"/>
    <col min="12" max="12" width="24.5703125" customWidth="1"/>
    <col min="13" max="13" width="19.140625" customWidth="1"/>
    <col min="14" max="14" width="22.5703125" customWidth="1"/>
    <col min="15" max="15" width="17.140625" customWidth="1"/>
    <col min="16" max="17" width="16.7109375" customWidth="1"/>
    <col min="18" max="18" width="18.28515625" customWidth="1"/>
    <col min="19" max="19" width="20.28515625" customWidth="1"/>
    <col min="20" max="20" width="20" customWidth="1"/>
    <col min="21" max="21" width="19.28515625" customWidth="1"/>
    <col min="22" max="23" width="17.140625" customWidth="1"/>
    <col min="24" max="24" width="17.5703125" customWidth="1"/>
  </cols>
  <sheetData>
    <row r="1" spans="1:19" ht="18.75">
      <c r="B1" s="160" t="s">
        <v>69</v>
      </c>
      <c r="C1" s="382" t="s">
        <v>70</v>
      </c>
      <c r="D1" s="382"/>
    </row>
    <row r="3" spans="1:19" ht="86.25" customHeight="1">
      <c r="A3" s="124" t="s">
        <v>188</v>
      </c>
      <c r="B3" s="383" t="s">
        <v>189</v>
      </c>
      <c r="C3" s="383"/>
      <c r="D3" s="383"/>
      <c r="E3" s="383"/>
      <c r="F3" s="383"/>
      <c r="G3" s="383"/>
    </row>
    <row r="4" spans="1:19" ht="42.75" customHeight="1">
      <c r="A4" s="161" t="s">
        <v>73</v>
      </c>
      <c r="B4" s="392" t="s">
        <v>190</v>
      </c>
      <c r="C4" s="393"/>
      <c r="D4" s="393"/>
      <c r="E4" s="393"/>
      <c r="F4" s="393"/>
      <c r="G4" s="393"/>
      <c r="H4" s="393"/>
      <c r="I4" s="393"/>
    </row>
    <row r="5" spans="1:19" ht="15.75">
      <c r="A5" s="125"/>
      <c r="B5" s="145" t="s">
        <v>126</v>
      </c>
      <c r="C5" s="146" t="s">
        <v>81</v>
      </c>
      <c r="D5" s="146" t="s">
        <v>98</v>
      </c>
      <c r="E5" s="146" t="s">
        <v>191</v>
      </c>
      <c r="F5" s="146" t="s">
        <v>192</v>
      </c>
      <c r="G5" s="146" t="s">
        <v>193</v>
      </c>
      <c r="H5" s="162" t="s">
        <v>194</v>
      </c>
    </row>
    <row r="6" spans="1:19" ht="84.75" customHeight="1">
      <c r="A6" s="394" t="s">
        <v>130</v>
      </c>
      <c r="B6" s="126" t="s">
        <v>195</v>
      </c>
      <c r="C6" s="127" t="s">
        <v>196</v>
      </c>
      <c r="D6" s="129">
        <f>D19/C19</f>
        <v>0.41666666666666669</v>
      </c>
      <c r="E6" s="129">
        <f>D20/C20</f>
        <v>0.41666666666666669</v>
      </c>
      <c r="F6" s="129">
        <f>D21/C21</f>
        <v>2</v>
      </c>
      <c r="G6" s="129">
        <f>D22/C22</f>
        <v>2</v>
      </c>
    </row>
    <row r="7" spans="1:19" ht="150" customHeight="1">
      <c r="A7" s="394"/>
      <c r="B7" s="126"/>
      <c r="C7" s="127" t="s">
        <v>197</v>
      </c>
      <c r="D7" s="390" t="s">
        <v>225</v>
      </c>
      <c r="E7" s="391"/>
      <c r="F7" s="391"/>
      <c r="G7" s="391"/>
      <c r="L7" s="191"/>
      <c r="M7" s="191"/>
      <c r="N7" s="191"/>
    </row>
    <row r="8" spans="1:19" ht="79.5" customHeight="1">
      <c r="A8" s="186"/>
      <c r="B8" s="126"/>
      <c r="C8" s="127"/>
      <c r="D8" s="175"/>
      <c r="L8" s="191"/>
      <c r="M8" s="189"/>
      <c r="N8" s="189"/>
    </row>
    <row r="9" spans="1:19" ht="79.5" customHeight="1">
      <c r="A9" s="187"/>
      <c r="B9" s="188"/>
      <c r="C9" s="190"/>
      <c r="D9" s="189"/>
      <c r="L9" s="191"/>
      <c r="M9" s="189"/>
      <c r="N9" s="189"/>
    </row>
    <row r="10" spans="1:19" ht="33.75" customHeight="1">
      <c r="A10" s="187"/>
      <c r="B10" s="188"/>
      <c r="C10" s="395" t="s">
        <v>220</v>
      </c>
      <c r="D10" s="395"/>
      <c r="E10" s="395"/>
      <c r="F10" s="395"/>
      <c r="G10" s="395"/>
      <c r="I10" s="387" t="s">
        <v>221</v>
      </c>
      <c r="J10" s="388"/>
      <c r="K10" s="388"/>
      <c r="L10" s="388"/>
      <c r="M10" s="389"/>
      <c r="N10" s="189"/>
      <c r="O10" s="387" t="s">
        <v>221</v>
      </c>
      <c r="P10" s="388"/>
      <c r="Q10" s="388"/>
      <c r="R10" s="388"/>
      <c r="S10" s="389"/>
    </row>
    <row r="11" spans="1:19" ht="71.25" customHeight="1">
      <c r="A11" s="187"/>
      <c r="B11" s="188" t="s">
        <v>233</v>
      </c>
      <c r="C11" s="163" t="s">
        <v>198</v>
      </c>
      <c r="D11" s="163" t="s">
        <v>199</v>
      </c>
      <c r="E11" s="163" t="s">
        <v>200</v>
      </c>
      <c r="F11" s="163" t="s">
        <v>201</v>
      </c>
      <c r="G11" s="163" t="s">
        <v>222</v>
      </c>
      <c r="I11" s="163" t="s">
        <v>198</v>
      </c>
      <c r="J11" s="163" t="s">
        <v>199</v>
      </c>
      <c r="K11" s="163" t="s">
        <v>200</v>
      </c>
      <c r="L11" s="163" t="s">
        <v>201</v>
      </c>
      <c r="M11" s="163" t="s">
        <v>222</v>
      </c>
      <c r="N11" s="189"/>
      <c r="O11" s="163" t="s">
        <v>198</v>
      </c>
      <c r="P11" s="163" t="s">
        <v>199</v>
      </c>
      <c r="Q11" s="163" t="s">
        <v>200</v>
      </c>
      <c r="R11" s="163" t="s">
        <v>201</v>
      </c>
      <c r="S11" s="163" t="s">
        <v>222</v>
      </c>
    </row>
    <row r="12" spans="1:19" ht="48" customHeight="1">
      <c r="A12" s="385" t="s">
        <v>232</v>
      </c>
      <c r="B12" s="177" t="s">
        <v>226</v>
      </c>
      <c r="C12" s="164">
        <f>C27/$H$31</f>
        <v>0</v>
      </c>
      <c r="D12" s="164">
        <f>D27/$H$31</f>
        <v>2.1008403361344537E-3</v>
      </c>
      <c r="E12" s="164">
        <f t="shared" ref="E12:G12" si="0">E27/$H$31</f>
        <v>0</v>
      </c>
      <c r="F12" s="164">
        <f t="shared" si="0"/>
        <v>0</v>
      </c>
      <c r="G12" s="164">
        <f t="shared" si="0"/>
        <v>3.7815126050420166E-2</v>
      </c>
      <c r="I12" s="164">
        <f>I27/$N$31</f>
        <v>0</v>
      </c>
      <c r="J12" s="164">
        <f t="shared" ref="J12:M12" si="1">J27/$N$31</f>
        <v>2.1052631578947368E-3</v>
      </c>
      <c r="K12" s="164">
        <f t="shared" si="1"/>
        <v>0</v>
      </c>
      <c r="L12" s="164">
        <f t="shared" si="1"/>
        <v>0</v>
      </c>
      <c r="M12" s="164">
        <f t="shared" si="1"/>
        <v>1.0526315789473684E-2</v>
      </c>
      <c r="N12" s="199"/>
      <c r="O12" s="164">
        <f t="shared" ref="O12:S16" si="2">N27/$H$31</f>
        <v>0.26050420168067229</v>
      </c>
      <c r="P12" s="164">
        <f t="shared" si="2"/>
        <v>0</v>
      </c>
      <c r="Q12" s="164">
        <f t="shared" si="2"/>
        <v>0</v>
      </c>
      <c r="R12" s="164">
        <f t="shared" si="2"/>
        <v>0</v>
      </c>
      <c r="S12" s="164">
        <f t="shared" si="2"/>
        <v>0</v>
      </c>
    </row>
    <row r="13" spans="1:19" ht="59.25" customHeight="1">
      <c r="A13" s="385"/>
      <c r="B13" s="177" t="s">
        <v>227</v>
      </c>
      <c r="C13" s="164">
        <f t="shared" ref="C13:G15" si="3">C28/$H$31</f>
        <v>2.1008403361344537E-3</v>
      </c>
      <c r="D13" s="164">
        <f t="shared" si="3"/>
        <v>6.3025210084033615E-3</v>
      </c>
      <c r="E13" s="164">
        <f t="shared" si="3"/>
        <v>2.1008403361344537E-3</v>
      </c>
      <c r="F13" s="164">
        <f t="shared" si="3"/>
        <v>4.2016806722689074E-3</v>
      </c>
      <c r="G13" s="164">
        <f t="shared" si="3"/>
        <v>7.5630252100840331E-2</v>
      </c>
      <c r="I13" s="164">
        <f t="shared" ref="I13:M13" si="4">I28/$N$31</f>
        <v>2.1052631578947368E-3</v>
      </c>
      <c r="J13" s="164">
        <f t="shared" si="4"/>
        <v>4.2105263157894736E-3</v>
      </c>
      <c r="K13" s="164">
        <f t="shared" si="4"/>
        <v>2.1052631578947368E-3</v>
      </c>
      <c r="L13" s="164">
        <f t="shared" si="4"/>
        <v>2.5263157894736842E-2</v>
      </c>
      <c r="M13" s="164">
        <f t="shared" si="4"/>
        <v>4.4210526315789471E-2</v>
      </c>
      <c r="N13" s="199"/>
      <c r="O13" s="164">
        <f t="shared" si="2"/>
        <v>0.15756302521008403</v>
      </c>
      <c r="P13" s="164">
        <f t="shared" si="2"/>
        <v>0</v>
      </c>
      <c r="Q13" s="164">
        <f t="shared" si="2"/>
        <v>0</v>
      </c>
      <c r="R13" s="164">
        <f t="shared" si="2"/>
        <v>0</v>
      </c>
      <c r="S13" s="164">
        <f t="shared" si="2"/>
        <v>0</v>
      </c>
    </row>
    <row r="14" spans="1:19" ht="48" customHeight="1">
      <c r="A14" s="385"/>
      <c r="B14" s="177" t="s">
        <v>228</v>
      </c>
      <c r="C14" s="164">
        <f t="shared" si="3"/>
        <v>2.1008403361344537E-3</v>
      </c>
      <c r="D14" s="164">
        <f t="shared" si="3"/>
        <v>4.2016806722689074E-3</v>
      </c>
      <c r="E14" s="164">
        <f t="shared" si="3"/>
        <v>6.3025210084033615E-3</v>
      </c>
      <c r="F14" s="164">
        <f t="shared" si="3"/>
        <v>1.050420168067227E-2</v>
      </c>
      <c r="G14" s="164">
        <f t="shared" si="3"/>
        <v>0.14285714285714285</v>
      </c>
      <c r="I14" s="164">
        <f t="shared" ref="I14:M14" si="5">I29/$N$31</f>
        <v>4.2105263157894736E-3</v>
      </c>
      <c r="J14" s="164">
        <f t="shared" si="5"/>
        <v>1.4736842105263158E-2</v>
      </c>
      <c r="K14" s="164">
        <f t="shared" si="5"/>
        <v>6.3157894736842104E-3</v>
      </c>
      <c r="L14" s="164">
        <f t="shared" si="5"/>
        <v>2.1052631578947368E-2</v>
      </c>
      <c r="M14" s="164">
        <f t="shared" si="5"/>
        <v>0.14736842105263157</v>
      </c>
      <c r="N14" s="199"/>
      <c r="O14" s="164">
        <f t="shared" si="2"/>
        <v>0.26680672268907563</v>
      </c>
      <c r="P14" s="164">
        <f t="shared" si="2"/>
        <v>0</v>
      </c>
      <c r="Q14" s="164">
        <f t="shared" si="2"/>
        <v>0</v>
      </c>
      <c r="R14" s="164">
        <f t="shared" si="2"/>
        <v>0</v>
      </c>
      <c r="S14" s="164">
        <f t="shared" si="2"/>
        <v>0</v>
      </c>
    </row>
    <row r="15" spans="1:19" ht="48" customHeight="1">
      <c r="A15" s="385"/>
      <c r="B15" s="177" t="s">
        <v>229</v>
      </c>
      <c r="C15" s="164">
        <f t="shared" si="3"/>
        <v>2.1008403361344537E-3</v>
      </c>
      <c r="D15" s="164">
        <f t="shared" si="3"/>
        <v>8.4033613445378148E-3</v>
      </c>
      <c r="E15" s="164">
        <f t="shared" si="3"/>
        <v>2.1008403361344537E-3</v>
      </c>
      <c r="F15" s="164">
        <f t="shared" si="3"/>
        <v>1.4705882352941176E-2</v>
      </c>
      <c r="G15" s="164">
        <f t="shared" si="3"/>
        <v>0.15966386554621848</v>
      </c>
      <c r="I15" s="164">
        <f t="shared" ref="I15:M15" si="6">I30/$N$31</f>
        <v>4.2105263157894736E-3</v>
      </c>
      <c r="J15" s="164">
        <f t="shared" si="6"/>
        <v>1.2631578947368421E-2</v>
      </c>
      <c r="K15" s="164">
        <f t="shared" si="6"/>
        <v>4.2105263157894736E-3</v>
      </c>
      <c r="L15" s="164">
        <f t="shared" si="6"/>
        <v>1.6842105263157894E-2</v>
      </c>
      <c r="M15" s="164">
        <f t="shared" si="6"/>
        <v>0.16842105263157894</v>
      </c>
      <c r="N15" s="199"/>
      <c r="O15" s="164">
        <f t="shared" si="2"/>
        <v>0.31302521008403361</v>
      </c>
      <c r="P15" s="164">
        <f t="shared" si="2"/>
        <v>0</v>
      </c>
      <c r="Q15" s="164">
        <f t="shared" si="2"/>
        <v>0</v>
      </c>
      <c r="R15" s="164">
        <f t="shared" si="2"/>
        <v>0</v>
      </c>
      <c r="S15" s="164">
        <f t="shared" si="2"/>
        <v>0</v>
      </c>
    </row>
    <row r="16" spans="1:19" ht="54.75" customHeight="1">
      <c r="A16" s="386"/>
      <c r="B16" s="178" t="s">
        <v>230</v>
      </c>
      <c r="C16" s="164">
        <f>C31/$H$31</f>
        <v>6.3025210084033615E-3</v>
      </c>
      <c r="D16" s="164">
        <f t="shared" ref="D16:G16" si="7">D31/$H$31</f>
        <v>2.100840336134454E-2</v>
      </c>
      <c r="E16" s="164">
        <f t="shared" si="7"/>
        <v>1.050420168067227E-2</v>
      </c>
      <c r="F16" s="164">
        <f t="shared" si="7"/>
        <v>5.2521008403361345E-2</v>
      </c>
      <c r="G16" s="164">
        <f t="shared" si="7"/>
        <v>0.41596638655462187</v>
      </c>
      <c r="I16" s="164">
        <f t="shared" ref="I16:M16" si="8">I31/$N$31</f>
        <v>1.0526315789473684E-2</v>
      </c>
      <c r="J16" s="164">
        <f t="shared" si="8"/>
        <v>3.3684210526315789E-2</v>
      </c>
      <c r="K16" s="164">
        <f t="shared" si="8"/>
        <v>1.2631578947368421E-2</v>
      </c>
      <c r="L16" s="164">
        <f t="shared" si="8"/>
        <v>6.3157894736842107E-2</v>
      </c>
      <c r="M16" s="164">
        <f t="shared" si="8"/>
        <v>0.3705263157894737</v>
      </c>
      <c r="N16" s="199"/>
      <c r="O16" s="164">
        <f t="shared" si="2"/>
        <v>0.99789915966386555</v>
      </c>
      <c r="P16" s="164">
        <f t="shared" si="2"/>
        <v>0</v>
      </c>
      <c r="Q16" s="164">
        <f t="shared" si="2"/>
        <v>0</v>
      </c>
      <c r="R16" s="164">
        <f t="shared" si="2"/>
        <v>0</v>
      </c>
      <c r="S16" s="164">
        <f t="shared" si="2"/>
        <v>0</v>
      </c>
    </row>
    <row r="18" spans="1:20" ht="79.5" customHeight="1">
      <c r="A18" s="132" t="s">
        <v>92</v>
      </c>
      <c r="B18" s="97"/>
      <c r="C18" s="133" t="s">
        <v>205</v>
      </c>
      <c r="D18" s="133" t="s">
        <v>206</v>
      </c>
      <c r="E18" s="98" t="s">
        <v>207</v>
      </c>
      <c r="F18" s="98" t="s">
        <v>208</v>
      </c>
      <c r="I18" s="133" t="s">
        <v>205</v>
      </c>
      <c r="J18" s="133" t="s">
        <v>206</v>
      </c>
      <c r="K18" s="98" t="s">
        <v>207</v>
      </c>
      <c r="L18" s="98" t="s">
        <v>208</v>
      </c>
    </row>
    <row r="19" spans="1:20" s="100" customFormat="1" ht="15.75">
      <c r="A19" s="168" t="s">
        <v>215</v>
      </c>
      <c r="B19" s="169"/>
      <c r="C19" s="170">
        <v>0.12</v>
      </c>
      <c r="D19" s="170">
        <v>0.05</v>
      </c>
      <c r="E19" s="170"/>
      <c r="F19" s="170"/>
      <c r="I19" s="170">
        <v>0.05</v>
      </c>
      <c r="J19" s="170"/>
      <c r="K19" s="170"/>
      <c r="L19" s="170"/>
    </row>
    <row r="20" spans="1:20" ht="15.75">
      <c r="A20" s="168" t="s">
        <v>216</v>
      </c>
      <c r="B20" s="134"/>
      <c r="C20" s="170">
        <v>0.12</v>
      </c>
      <c r="D20" s="170">
        <v>0.05</v>
      </c>
      <c r="E20" s="170"/>
      <c r="F20" s="170"/>
      <c r="I20" s="170">
        <v>0.05</v>
      </c>
      <c r="J20" s="170"/>
      <c r="K20" s="170"/>
      <c r="L20" s="170"/>
    </row>
    <row r="21" spans="1:20" ht="15.75">
      <c r="A21" s="168" t="s">
        <v>217</v>
      </c>
      <c r="B21" s="134"/>
      <c r="C21" s="170">
        <v>0.12</v>
      </c>
      <c r="D21" s="170">
        <v>0.24</v>
      </c>
      <c r="E21" s="170"/>
      <c r="F21" s="170"/>
      <c r="I21" s="170">
        <v>0.24</v>
      </c>
      <c r="J21" s="170"/>
      <c r="K21" s="170"/>
      <c r="L21" s="170"/>
    </row>
    <row r="22" spans="1:20" ht="15.75">
      <c r="A22" s="168" t="s">
        <v>218</v>
      </c>
      <c r="B22" s="134"/>
      <c r="C22" s="170">
        <v>0.12</v>
      </c>
      <c r="D22" s="170">
        <v>0.24</v>
      </c>
      <c r="E22" s="170"/>
      <c r="F22" s="170"/>
      <c r="I22" s="170">
        <v>0.24</v>
      </c>
      <c r="J22" s="170"/>
      <c r="K22" s="170"/>
      <c r="L22" s="170"/>
    </row>
    <row r="23" spans="1:20" ht="15.75">
      <c r="A23" s="171"/>
      <c r="B23" s="172"/>
      <c r="C23" s="173"/>
      <c r="D23" s="173"/>
      <c r="E23" s="173"/>
      <c r="F23" s="173"/>
    </row>
    <row r="24" spans="1:20" ht="15.75" thickBot="1"/>
    <row r="25" spans="1:20" ht="30.75" customHeight="1" thickBot="1">
      <c r="C25" s="192" t="s">
        <v>202</v>
      </c>
      <c r="D25" s="176"/>
      <c r="E25" s="176"/>
      <c r="F25" s="176"/>
      <c r="G25" s="193"/>
      <c r="H25" s="176"/>
      <c r="I25" s="200" t="s">
        <v>203</v>
      </c>
      <c r="J25" s="194"/>
      <c r="K25" s="194"/>
      <c r="L25" s="194"/>
      <c r="M25" s="194"/>
      <c r="N25" s="195"/>
      <c r="O25" s="196" t="s">
        <v>204</v>
      </c>
      <c r="P25" s="197"/>
      <c r="Q25" s="197"/>
      <c r="R25" s="197"/>
      <c r="S25" s="197"/>
      <c r="T25" s="198"/>
    </row>
    <row r="26" spans="1:20" ht="45">
      <c r="C26" s="165" t="s">
        <v>209</v>
      </c>
      <c r="D26" s="165" t="s">
        <v>210</v>
      </c>
      <c r="E26" s="165" t="s">
        <v>211</v>
      </c>
      <c r="F26" s="165" t="s">
        <v>231</v>
      </c>
      <c r="G26" s="165" t="s">
        <v>223</v>
      </c>
      <c r="H26" s="165" t="s">
        <v>152</v>
      </c>
      <c r="I26" s="166" t="s">
        <v>213</v>
      </c>
      <c r="J26" s="166" t="s">
        <v>210</v>
      </c>
      <c r="K26" s="166" t="s">
        <v>211</v>
      </c>
      <c r="L26" s="166" t="s">
        <v>224</v>
      </c>
      <c r="M26" s="166" t="s">
        <v>223</v>
      </c>
      <c r="N26" s="166" t="s">
        <v>152</v>
      </c>
      <c r="O26" s="167" t="s">
        <v>214</v>
      </c>
      <c r="P26" s="167" t="s">
        <v>210</v>
      </c>
      <c r="Q26" s="167" t="s">
        <v>211</v>
      </c>
      <c r="R26" s="167" t="s">
        <v>212</v>
      </c>
      <c r="S26" s="167" t="s">
        <v>223</v>
      </c>
      <c r="T26" s="167" t="s">
        <v>152</v>
      </c>
    </row>
    <row r="27" spans="1:20" ht="26.25">
      <c r="B27" s="177" t="s">
        <v>226</v>
      </c>
      <c r="C27" s="179">
        <v>0</v>
      </c>
      <c r="D27" s="179">
        <v>1</v>
      </c>
      <c r="E27" s="179">
        <v>0</v>
      </c>
      <c r="F27" s="179">
        <v>0</v>
      </c>
      <c r="G27" s="179">
        <v>18</v>
      </c>
      <c r="H27" s="179">
        <v>0</v>
      </c>
      <c r="I27" s="179">
        <v>0</v>
      </c>
      <c r="J27" s="179">
        <v>1</v>
      </c>
      <c r="K27" s="179">
        <v>0</v>
      </c>
      <c r="L27" s="179">
        <v>0</v>
      </c>
      <c r="M27" s="179">
        <v>5</v>
      </c>
      <c r="N27" s="179">
        <v>124</v>
      </c>
      <c r="O27" s="179">
        <v>0</v>
      </c>
      <c r="P27" s="179">
        <v>0</v>
      </c>
      <c r="Q27" s="179">
        <v>0</v>
      </c>
      <c r="R27" s="179">
        <v>0</v>
      </c>
      <c r="S27" s="179">
        <v>0</v>
      </c>
      <c r="T27" s="179">
        <v>0</v>
      </c>
    </row>
    <row r="28" spans="1:20" ht="26.25">
      <c r="B28" s="177" t="s">
        <v>227</v>
      </c>
      <c r="C28" s="179">
        <v>1</v>
      </c>
      <c r="D28" s="179">
        <v>3</v>
      </c>
      <c r="E28" s="179">
        <v>1</v>
      </c>
      <c r="F28" s="179">
        <v>2</v>
      </c>
      <c r="G28" s="179">
        <v>36</v>
      </c>
      <c r="H28" s="179">
        <v>0</v>
      </c>
      <c r="I28" s="179">
        <v>1</v>
      </c>
      <c r="J28" s="179">
        <v>2</v>
      </c>
      <c r="K28" s="179">
        <v>1</v>
      </c>
      <c r="L28" s="179">
        <v>12</v>
      </c>
      <c r="M28" s="179">
        <v>21</v>
      </c>
      <c r="N28" s="179">
        <v>75</v>
      </c>
      <c r="O28" s="179">
        <v>0</v>
      </c>
      <c r="P28" s="179">
        <v>0</v>
      </c>
      <c r="Q28" s="179">
        <v>0</v>
      </c>
      <c r="R28" s="179">
        <v>0</v>
      </c>
      <c r="S28" s="179">
        <v>0</v>
      </c>
      <c r="T28" s="179">
        <v>0</v>
      </c>
    </row>
    <row r="29" spans="1:20" ht="26.25">
      <c r="B29" s="177" t="s">
        <v>228</v>
      </c>
      <c r="C29" s="179">
        <v>1</v>
      </c>
      <c r="D29" s="179">
        <v>2</v>
      </c>
      <c r="E29" s="179">
        <v>3</v>
      </c>
      <c r="F29" s="179">
        <v>5</v>
      </c>
      <c r="G29" s="179">
        <v>68</v>
      </c>
      <c r="H29" s="179">
        <v>0</v>
      </c>
      <c r="I29" s="179">
        <v>2</v>
      </c>
      <c r="J29" s="179">
        <v>7</v>
      </c>
      <c r="K29" s="179">
        <v>3</v>
      </c>
      <c r="L29" s="179">
        <v>10</v>
      </c>
      <c r="M29" s="179">
        <v>70</v>
      </c>
      <c r="N29" s="179">
        <v>127</v>
      </c>
      <c r="O29" s="179">
        <v>0</v>
      </c>
      <c r="P29" s="179">
        <v>0</v>
      </c>
      <c r="Q29" s="179">
        <v>0</v>
      </c>
      <c r="R29" s="179">
        <v>0</v>
      </c>
      <c r="S29" s="179">
        <v>0</v>
      </c>
      <c r="T29" s="179">
        <v>0</v>
      </c>
    </row>
    <row r="30" spans="1:20" ht="26.25">
      <c r="B30" s="177" t="s">
        <v>229</v>
      </c>
      <c r="C30" s="179">
        <v>1</v>
      </c>
      <c r="D30" s="179">
        <v>4</v>
      </c>
      <c r="E30" s="179">
        <v>1</v>
      </c>
      <c r="F30" s="179">
        <v>7</v>
      </c>
      <c r="G30" s="179">
        <v>76</v>
      </c>
      <c r="H30" s="179">
        <v>0</v>
      </c>
      <c r="I30" s="179">
        <v>2</v>
      </c>
      <c r="J30" s="179">
        <v>6</v>
      </c>
      <c r="K30" s="179">
        <v>2</v>
      </c>
      <c r="L30" s="179">
        <v>8</v>
      </c>
      <c r="M30" s="179">
        <v>80</v>
      </c>
      <c r="N30" s="179">
        <v>149</v>
      </c>
      <c r="O30" s="179">
        <v>0</v>
      </c>
      <c r="P30" s="179">
        <v>0</v>
      </c>
      <c r="Q30" s="179">
        <v>0</v>
      </c>
      <c r="R30" s="179">
        <v>0</v>
      </c>
      <c r="S30" s="179">
        <v>0</v>
      </c>
      <c r="T30" s="179">
        <v>0</v>
      </c>
    </row>
    <row r="31" spans="1:20" ht="26.25">
      <c r="B31" s="178" t="s">
        <v>230</v>
      </c>
      <c r="C31" s="180">
        <v>3</v>
      </c>
      <c r="D31" s="181">
        <v>10</v>
      </c>
      <c r="E31" s="181">
        <v>5</v>
      </c>
      <c r="F31" s="181">
        <v>25</v>
      </c>
      <c r="G31" s="181">
        <v>198</v>
      </c>
      <c r="H31" s="181">
        <v>476</v>
      </c>
      <c r="I31" s="182">
        <v>5</v>
      </c>
      <c r="J31" s="183">
        <v>16</v>
      </c>
      <c r="K31" s="183">
        <v>6</v>
      </c>
      <c r="L31" s="183">
        <v>30</v>
      </c>
      <c r="M31" s="183">
        <v>176</v>
      </c>
      <c r="N31" s="183">
        <v>475</v>
      </c>
      <c r="O31" s="184"/>
      <c r="P31" s="185"/>
      <c r="Q31" s="185"/>
      <c r="R31" s="185"/>
      <c r="S31" s="185"/>
      <c r="T31" s="185">
        <v>480</v>
      </c>
    </row>
    <row r="69" spans="1:14">
      <c r="C69" s="174"/>
      <c r="D69" s="174"/>
    </row>
    <row r="70" spans="1:14" ht="94.5">
      <c r="A70" s="113" t="s">
        <v>219</v>
      </c>
      <c r="B70" s="114" t="s">
        <v>106</v>
      </c>
      <c r="C70" s="381" t="s">
        <v>107</v>
      </c>
      <c r="D70" s="381"/>
      <c r="E70" s="381" t="s">
        <v>108</v>
      </c>
      <c r="F70" s="381"/>
      <c r="G70" s="381"/>
      <c r="H70" s="381" t="s">
        <v>109</v>
      </c>
      <c r="I70" s="381"/>
      <c r="J70" s="381"/>
      <c r="K70" s="381" t="s">
        <v>110</v>
      </c>
      <c r="L70" s="381"/>
      <c r="M70" s="381"/>
      <c r="N70" s="381"/>
    </row>
    <row r="71" spans="1:14">
      <c r="A71" s="384"/>
      <c r="B71" s="115"/>
      <c r="C71" s="359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</row>
    <row r="72" spans="1:14">
      <c r="A72" s="384"/>
      <c r="B72" s="115"/>
      <c r="C72" s="359"/>
      <c r="D72" s="359"/>
      <c r="E72" s="359"/>
      <c r="F72" s="359"/>
      <c r="G72" s="359"/>
      <c r="H72" s="359"/>
      <c r="I72" s="359"/>
      <c r="J72" s="359"/>
      <c r="K72" s="359"/>
      <c r="L72" s="359"/>
      <c r="M72" s="359"/>
      <c r="N72" s="359"/>
    </row>
    <row r="73" spans="1:14">
      <c r="A73" s="384"/>
      <c r="B73" s="115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</row>
    <row r="74" spans="1:14">
      <c r="A74" s="384"/>
      <c r="B74" s="115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</row>
    <row r="75" spans="1:14">
      <c r="A75" s="384"/>
      <c r="B75" s="115"/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</row>
    <row r="76" spans="1:14">
      <c r="A76" s="384"/>
      <c r="B76" s="115"/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</row>
    <row r="77" spans="1:14">
      <c r="A77" s="384"/>
      <c r="B77" s="115"/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</row>
    <row r="78" spans="1:14">
      <c r="A78" s="384"/>
      <c r="B78" s="115"/>
      <c r="C78" s="359"/>
      <c r="D78" s="359"/>
      <c r="E78" s="359"/>
      <c r="F78" s="359"/>
      <c r="G78" s="359"/>
      <c r="H78" s="359"/>
      <c r="I78" s="359"/>
      <c r="J78" s="359"/>
      <c r="K78" s="359"/>
      <c r="L78" s="359"/>
      <c r="M78" s="359"/>
      <c r="N78" s="359"/>
    </row>
    <row r="79" spans="1:14">
      <c r="A79" s="384"/>
      <c r="B79" s="115"/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</row>
  </sheetData>
  <mergeCells count="50">
    <mergeCell ref="O10:S10"/>
    <mergeCell ref="D7:G7"/>
    <mergeCell ref="B4:I4"/>
    <mergeCell ref="A6:A7"/>
    <mergeCell ref="C10:G10"/>
    <mergeCell ref="I10:M10"/>
    <mergeCell ref="C79:D79"/>
    <mergeCell ref="E79:G79"/>
    <mergeCell ref="H79:J79"/>
    <mergeCell ref="K79:N79"/>
    <mergeCell ref="A12:A16"/>
    <mergeCell ref="C77:D77"/>
    <mergeCell ref="E77:G77"/>
    <mergeCell ref="H77:J77"/>
    <mergeCell ref="K77:N77"/>
    <mergeCell ref="C78:D78"/>
    <mergeCell ref="E78:G78"/>
    <mergeCell ref="H78:J78"/>
    <mergeCell ref="K78:N78"/>
    <mergeCell ref="C75:D75"/>
    <mergeCell ref="E75:G75"/>
    <mergeCell ref="H75:J75"/>
    <mergeCell ref="K74:N74"/>
    <mergeCell ref="K75:N75"/>
    <mergeCell ref="C76:D76"/>
    <mergeCell ref="E76:G76"/>
    <mergeCell ref="H76:J76"/>
    <mergeCell ref="K76:N76"/>
    <mergeCell ref="A71:A79"/>
    <mergeCell ref="C71:D71"/>
    <mergeCell ref="E71:G71"/>
    <mergeCell ref="H71:J71"/>
    <mergeCell ref="K71:N71"/>
    <mergeCell ref="C72:D72"/>
    <mergeCell ref="E72:G72"/>
    <mergeCell ref="H72:J72"/>
    <mergeCell ref="K72:N72"/>
    <mergeCell ref="C73:D73"/>
    <mergeCell ref="E73:G73"/>
    <mergeCell ref="H73:J73"/>
    <mergeCell ref="K73:N73"/>
    <mergeCell ref="C74:D74"/>
    <mergeCell ref="E74:G74"/>
    <mergeCell ref="H74:J74"/>
    <mergeCell ref="C70:D70"/>
    <mergeCell ref="E70:G70"/>
    <mergeCell ref="H70:J70"/>
    <mergeCell ref="K70:N70"/>
    <mergeCell ref="C1:D1"/>
    <mergeCell ref="B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1_ALTERNANZA</vt:lpstr>
      <vt:lpstr>2_INVALSI</vt:lpstr>
      <vt:lpstr>OUTCOMES</vt:lpstr>
      <vt:lpstr>4_CHEATING</vt:lpstr>
      <vt:lpstr>5_CITTADINANZA</vt:lpstr>
      <vt:lpstr>VARIANZA TERMINARE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Maria Orsola</cp:lastModifiedBy>
  <cp:lastPrinted>2018-06-14T10:43:08Z</cp:lastPrinted>
  <dcterms:created xsi:type="dcterms:W3CDTF">2018-01-21T13:02:30Z</dcterms:created>
  <dcterms:modified xsi:type="dcterms:W3CDTF">2018-12-07T08:32:14Z</dcterms:modified>
</cp:coreProperties>
</file>